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SH\2019_20AnnualReport\Web Data\"/>
    </mc:Choice>
  </mc:AlternateContent>
  <bookViews>
    <workbookView xWindow="0" yWindow="0" windowWidth="28800" windowHeight="12435"/>
  </bookViews>
  <sheets>
    <sheet name="Fatalities" sheetId="1" r:id="rId1"/>
    <sheet name="Serious Accidents" sheetId="2" r:id="rId2"/>
    <sheet name="High Potential Incidents" sheetId="5" r:id="rId3"/>
    <sheet name="Lost Time Injuries" sheetId="4" r:id="rId4"/>
    <sheet name="Permanent Incapacities" sheetId="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4" l="1"/>
  <c r="D48" i="4"/>
  <c r="E48" i="4"/>
  <c r="B48" i="4"/>
  <c r="B29" i="4" l="1"/>
  <c r="C29" i="4"/>
  <c r="D29" i="4"/>
  <c r="E29" i="4"/>
  <c r="C10" i="2" l="1"/>
  <c r="C14" i="2" s="1"/>
  <c r="B10" i="2"/>
  <c r="B14" i="2" s="1"/>
  <c r="C6" i="2"/>
  <c r="B6" i="2"/>
  <c r="C16" i="2" l="1"/>
  <c r="B16" i="2"/>
  <c r="C14" i="3"/>
  <c r="D14" i="3"/>
  <c r="E14" i="3"/>
  <c r="F14" i="3"/>
  <c r="G14" i="3"/>
  <c r="H14" i="3"/>
  <c r="I14" i="3"/>
  <c r="J14" i="3"/>
  <c r="K14" i="3"/>
  <c r="B14" i="3"/>
  <c r="C71" i="5" l="1"/>
  <c r="D71" i="5"/>
  <c r="E71" i="5"/>
  <c r="B71" i="5"/>
  <c r="C57" i="5" l="1"/>
  <c r="D57" i="5"/>
  <c r="E57" i="5"/>
  <c r="B57" i="5"/>
  <c r="C43" i="5" l="1"/>
  <c r="D43" i="5"/>
  <c r="E43" i="5"/>
  <c r="B43" i="5"/>
  <c r="C29" i="5" l="1"/>
  <c r="D29" i="5"/>
  <c r="E29" i="5"/>
  <c r="B29" i="5"/>
  <c r="C15" i="5" l="1"/>
  <c r="D15" i="5"/>
  <c r="E15" i="5"/>
  <c r="B15" i="5"/>
  <c r="J10" i="5" l="1"/>
  <c r="J14" i="5" s="1"/>
  <c r="J6" i="5"/>
  <c r="J16" i="5" l="1"/>
  <c r="C87" i="4"/>
  <c r="D87" i="4"/>
  <c r="E87" i="4"/>
  <c r="B87" i="4"/>
  <c r="C70" i="4" l="1"/>
  <c r="D70" i="4"/>
  <c r="E70" i="4"/>
  <c r="B70" i="4"/>
  <c r="C14" i="4" l="1"/>
  <c r="D14" i="4"/>
  <c r="E14" i="4"/>
  <c r="B14" i="4"/>
  <c r="Q79" i="2" l="1"/>
  <c r="P79" i="2"/>
  <c r="O79" i="2"/>
  <c r="N79" i="2"/>
  <c r="K56" i="2"/>
  <c r="J56" i="2"/>
  <c r="I56" i="2"/>
  <c r="H56" i="2"/>
  <c r="AC65" i="2"/>
  <c r="AB65" i="2"/>
  <c r="AA65" i="2"/>
  <c r="Z65" i="2"/>
  <c r="W65" i="2"/>
  <c r="V65" i="2"/>
  <c r="U65" i="2"/>
  <c r="T65" i="2"/>
  <c r="Q62" i="2"/>
  <c r="P62" i="2"/>
  <c r="O62" i="2"/>
  <c r="N62" i="2"/>
  <c r="K46" i="2"/>
  <c r="J46" i="2"/>
  <c r="I46" i="2"/>
  <c r="H46" i="2"/>
  <c r="W52" i="2"/>
  <c r="V52" i="2"/>
  <c r="U52" i="2"/>
  <c r="T52" i="2"/>
  <c r="Q44" i="2"/>
  <c r="P44" i="2"/>
  <c r="O44" i="2"/>
  <c r="N44" i="2"/>
  <c r="AC46" i="2"/>
  <c r="AB46" i="2"/>
  <c r="AA46" i="2"/>
  <c r="Z46" i="2"/>
  <c r="K35" i="2"/>
  <c r="J35" i="2"/>
  <c r="I35" i="2"/>
  <c r="H35" i="2"/>
  <c r="Q25" i="2"/>
  <c r="P25" i="2"/>
  <c r="O25" i="2"/>
  <c r="N25" i="2"/>
  <c r="W32" i="2"/>
  <c r="V32" i="2"/>
  <c r="U32" i="2"/>
  <c r="T32" i="2"/>
  <c r="AC32" i="2"/>
  <c r="AB32" i="2"/>
  <c r="AA32" i="2"/>
  <c r="Z32" i="2"/>
  <c r="K24" i="2"/>
  <c r="J24" i="2"/>
  <c r="I24" i="2"/>
  <c r="H24" i="2"/>
  <c r="W18" i="2"/>
  <c r="V18" i="2"/>
  <c r="U18" i="2"/>
  <c r="T18" i="2"/>
  <c r="AC14" i="2"/>
  <c r="AB14" i="2"/>
  <c r="AA14" i="2"/>
  <c r="Z14" i="2"/>
  <c r="Q12" i="2"/>
  <c r="P12" i="2"/>
  <c r="O12" i="2"/>
  <c r="N12" i="2"/>
  <c r="K12" i="2"/>
  <c r="J12" i="2"/>
  <c r="I12" i="2"/>
  <c r="H12" i="2"/>
  <c r="D10" i="2"/>
  <c r="D6" i="2"/>
  <c r="D14" i="2" l="1"/>
  <c r="D16" i="2"/>
</calcChain>
</file>

<file path=xl/sharedStrings.xml><?xml version="1.0" encoding="utf-8"?>
<sst xmlns="http://schemas.openxmlformats.org/spreadsheetml/2006/main" count="744" uniqueCount="273">
  <si>
    <t>Coal – surface</t>
  </si>
  <si>
    <t>Coal – underground</t>
  </si>
  <si>
    <t>Coal subtotal</t>
  </si>
  <si>
    <t xml:space="preserve">Minerals – surface </t>
  </si>
  <si>
    <t>Minerals – underground</t>
  </si>
  <si>
    <t>Minerals subtotal</t>
  </si>
  <si>
    <t>Quarries</t>
  </si>
  <si>
    <t>Minerals and quarries</t>
  </si>
  <si>
    <t>All operations</t>
  </si>
  <si>
    <t>Number</t>
  </si>
  <si>
    <t>Strata Control</t>
  </si>
  <si>
    <t>Mechanical</t>
  </si>
  <si>
    <t>Gas</t>
  </si>
  <si>
    <t>Falls</t>
  </si>
  <si>
    <t>Cushed between</t>
  </si>
  <si>
    <t>Tyre Management</t>
  </si>
  <si>
    <t>Vehicle Interaction</t>
  </si>
  <si>
    <t>Total</t>
  </si>
  <si>
    <t>Fire</t>
  </si>
  <si>
    <t>Uncontrolled release of pressure</t>
  </si>
  <si>
    <t>Entanglement</t>
  </si>
  <si>
    <t>Collisions</t>
  </si>
  <si>
    <t>Employee Coal Fatal Hazards</t>
  </si>
  <si>
    <t>Contractor Coal Fatal Hazards</t>
  </si>
  <si>
    <t>2015–16</t>
  </si>
  <si>
    <t>2016–17</t>
  </si>
  <si>
    <t>2017–18</t>
  </si>
  <si>
    <t>Coal</t>
  </si>
  <si>
    <t>Physiology</t>
  </si>
  <si>
    <t>Ability</t>
  </si>
  <si>
    <t>Communication</t>
  </si>
  <si>
    <t>Teamwork</t>
  </si>
  <si>
    <t>Attitude</t>
  </si>
  <si>
    <t>Supervision</t>
  </si>
  <si>
    <t>Awareness</t>
  </si>
  <si>
    <t>2015-16</t>
  </si>
  <si>
    <t>2016-17</t>
  </si>
  <si>
    <t>2017-18</t>
  </si>
  <si>
    <t>Being hit by moving objects</t>
  </si>
  <si>
    <t>Vehicle interaction</t>
  </si>
  <si>
    <t>Being trapped/crushed between</t>
  </si>
  <si>
    <t>Surface Coal Hazards (top 8 hazards)</t>
  </si>
  <si>
    <t>Shovel</t>
  </si>
  <si>
    <t>Other earth moving equipment</t>
  </si>
  <si>
    <t>Other powered tool/appliance</t>
  </si>
  <si>
    <t>Non powered hand tool</t>
  </si>
  <si>
    <t>Excavator</t>
  </si>
  <si>
    <t>Drilling rig</t>
  </si>
  <si>
    <t>Dozer-tracked</t>
  </si>
  <si>
    <t>Dump truck-rear</t>
  </si>
  <si>
    <t>Surface Coal Equipment (top 8 equipment)</t>
  </si>
  <si>
    <t>Psychosocial</t>
  </si>
  <si>
    <t>Underground Coal Hazards (top 8 hazards)</t>
  </si>
  <si>
    <t>Load haul dump-underground</t>
  </si>
  <si>
    <t>Continous miner, cutting coal</t>
  </si>
  <si>
    <t>Belt conveyor</t>
  </si>
  <si>
    <t>No equipment involved</t>
  </si>
  <si>
    <t>Other non-powered object/equipment</t>
  </si>
  <si>
    <t>Underground Coal Equipment (top 8 equipment)</t>
  </si>
  <si>
    <t>Chemical</t>
  </si>
  <si>
    <t>Pressurised pipe/hose/gas cylinder</t>
  </si>
  <si>
    <t>Other fixed plant</t>
  </si>
  <si>
    <t>Other vehicle (5t gross or less)</t>
  </si>
  <si>
    <t>Other thermal equipment</t>
  </si>
  <si>
    <t>Other electrical equipment</t>
  </si>
  <si>
    <t>Grinding/milling plant</t>
  </si>
  <si>
    <t>Heat strain/stress/stroke</t>
  </si>
  <si>
    <t>Electrical</t>
  </si>
  <si>
    <t>Loose rock/stones/other material</t>
  </si>
  <si>
    <t>Unspecified/unknown equipment</t>
  </si>
  <si>
    <t>Elevated work platform</t>
  </si>
  <si>
    <t>Other crushing equipment</t>
  </si>
  <si>
    <t>Minerals and Quarries</t>
  </si>
  <si>
    <t>2010-11</t>
  </si>
  <si>
    <t>2011-12</t>
  </si>
  <si>
    <t>2012-13</t>
  </si>
  <si>
    <t>2013-14</t>
  </si>
  <si>
    <t>2014-15</t>
  </si>
  <si>
    <t>Met and quarries LTIs</t>
  </si>
  <si>
    <t>Fall/slip/trip on the same level</t>
  </si>
  <si>
    <t>Being hit by moving object</t>
  </si>
  <si>
    <t>Muscular stress - handling object: not lift/lower/carry</t>
  </si>
  <si>
    <t>Fall/slip/trip from a height</t>
  </si>
  <si>
    <t>Muscular stress - lift/lower/carry object</t>
  </si>
  <si>
    <t>Muscular stress - no object being handle</t>
  </si>
  <si>
    <t>Surface Coal Mechanism of Injury (top 8 mechanisms)</t>
  </si>
  <si>
    <t>Step/kneel/sit/jump on object</t>
  </si>
  <si>
    <t>Being hit by falling object</t>
  </si>
  <si>
    <t>Hitting moving object</t>
  </si>
  <si>
    <t>UG Coal Mechanism of Injury (top 8 mechanisms)</t>
  </si>
  <si>
    <t>Contact with hot object</t>
  </si>
  <si>
    <t>Surface Minerals Mechanism of Injury (top 8 mechanisms)</t>
  </si>
  <si>
    <t>Other and multiple mechanisms of injury</t>
  </si>
  <si>
    <t>UG Minerals Mechanism of Injury (top 8 mechanisms)</t>
  </si>
  <si>
    <t>Quarries Mechanism of Injury (top 8 mechanisms)</t>
  </si>
  <si>
    <t>Explosives</t>
  </si>
  <si>
    <t>Geotechnical/strata control</t>
  </si>
  <si>
    <t>Percentage of all coal</t>
  </si>
  <si>
    <t>Percentage of all MMQ</t>
  </si>
  <si>
    <t>Hazard</t>
  </si>
  <si>
    <t>Mechanism</t>
  </si>
  <si>
    <t>Incapacity type</t>
  </si>
  <si>
    <t>Incapacity description</t>
  </si>
  <si>
    <t>Coal Surface</t>
  </si>
  <si>
    <t>Noise</t>
  </si>
  <si>
    <t>Sound and pressure</t>
  </si>
  <si>
    <t>Noise induced hearing loss</t>
  </si>
  <si>
    <t>Respirable dust</t>
  </si>
  <si>
    <t>Chemicals and other substances</t>
  </si>
  <si>
    <t>Being trapped by moving machinery</t>
  </si>
  <si>
    <t>Trapped between stationary and moving object</t>
  </si>
  <si>
    <t>Coal Underground</t>
  </si>
  <si>
    <t>Minerals Underground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</si>
  <si>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</si>
  <si>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</si>
  <si>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</si>
  <si>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</si>
  <si>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</si>
  <si>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</si>
  <si>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</si>
  <si>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</si>
  <si>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</si>
  <si>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</si>
  <si>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</si>
  <si>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</si>
  <si>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</si>
  <si>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</si>
  <si>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2018–19</t>
  </si>
  <si>
    <t>Employee MMQ Fatal Hazards</t>
  </si>
  <si>
    <t>Contractor MMQ Fatal Hazards</t>
  </si>
  <si>
    <t>Hazards</t>
  </si>
  <si>
    <t>Equipment</t>
  </si>
  <si>
    <t>Coal causes of serious accidents</t>
  </si>
  <si>
    <t>MMQ causes of serious accidents</t>
  </si>
  <si>
    <t>Organisational</t>
  </si>
  <si>
    <t>2018-19</t>
  </si>
  <si>
    <t>Procedures</t>
  </si>
  <si>
    <t>Organisation</t>
  </si>
  <si>
    <t>Design</t>
  </si>
  <si>
    <t>Mechanical-Other</t>
  </si>
  <si>
    <t>Exposure to hot objects or fluid/heat strain/stress</t>
  </si>
  <si>
    <t>Housekeeping</t>
  </si>
  <si>
    <t>Non Hazard Specific/Not Applicable</t>
  </si>
  <si>
    <t>Total top 8 hazards</t>
  </si>
  <si>
    <t>Training</t>
  </si>
  <si>
    <t>Total top 8 equipment</t>
  </si>
  <si>
    <t>Hardware</t>
  </si>
  <si>
    <t>Defences</t>
  </si>
  <si>
    <t>Pressure</t>
  </si>
  <si>
    <t>Individual/Team Actions</t>
  </si>
  <si>
    <t>Rock drill/roof bolter/borer-portable</t>
  </si>
  <si>
    <t>Ventilation tube</t>
  </si>
  <si>
    <t>Surafce Minerals Hazard (top 8 hazards)</t>
  </si>
  <si>
    <t>Surface Minerals Equipment (top 8 equipment)</t>
  </si>
  <si>
    <t>Task/Environment Conditions</t>
  </si>
  <si>
    <t>Vibration</t>
  </si>
  <si>
    <t>Pipe</t>
  </si>
  <si>
    <t>Illumination</t>
  </si>
  <si>
    <t>Underground Minerals Hazards (top 8 hazards)</t>
  </si>
  <si>
    <t>Underground Minerals Equipment (top 8 equipment)</t>
  </si>
  <si>
    <t>Precipitation</t>
  </si>
  <si>
    <t>Vehicle-Rollover</t>
  </si>
  <si>
    <t>Drill jumbo</t>
  </si>
  <si>
    <t>Absent/Failed Defences</t>
  </si>
  <si>
    <t>Water truck</t>
  </si>
  <si>
    <t>Quarries Hazards (top 8 hazards)</t>
  </si>
  <si>
    <t>Quarries Equipment (top 8 equipment)</t>
  </si>
  <si>
    <t>Welding equipment-arc</t>
  </si>
  <si>
    <t>Screen</t>
  </si>
  <si>
    <t>Portable powered hand tool</t>
  </si>
  <si>
    <t>Other vehicle (&gt;5t gross)-surface</t>
  </si>
  <si>
    <t>Surface Coal</t>
  </si>
  <si>
    <t>Hazards (Top 10 Hazards)</t>
  </si>
  <si>
    <t>Total top 10 hazards</t>
  </si>
  <si>
    <t>Underground Coal</t>
  </si>
  <si>
    <t>Surface Minerals</t>
  </si>
  <si>
    <t>Underground Minerals</t>
  </si>
  <si>
    <t>Head - Ears</t>
  </si>
  <si>
    <t>Trunk - Lung</t>
  </si>
  <si>
    <t>Upper limbs - Fingers</t>
  </si>
  <si>
    <t>Being trapped between stationary and moving objects</t>
  </si>
  <si>
    <t>Trunk - Back</t>
  </si>
  <si>
    <t>Amputation</t>
  </si>
  <si>
    <t>Total top 8 Mechanisms</t>
  </si>
  <si>
    <t>Hitting stationary object</t>
  </si>
  <si>
    <t>Fatal injury frequency rate 2001-20 (fatalities/million hours worked)</t>
  </si>
  <si>
    <t>Fatal hazards 2001-20</t>
  </si>
  <si>
    <t>Hazards of High Potential Incidents, 2017-20</t>
  </si>
  <si>
    <t xml:space="preserve">Number of high potential incidents, 2017-20           </t>
  </si>
  <si>
    <t>High potential incident frequency rate 2017-20 (high potential incident/million hours worked)</t>
  </si>
  <si>
    <t>Mechanism of Lost Time Injuries, 2017-20</t>
  </si>
  <si>
    <t xml:space="preserve">Number of lost time injuries, 2017–20        </t>
  </si>
  <si>
    <t>LTI frequency rate, 2017-20</t>
  </si>
  <si>
    <t>Permanent Incapacity Frequency Rate 2010-20</t>
  </si>
  <si>
    <t>Permanent Incapacities, 2019-20</t>
  </si>
  <si>
    <t>2019–20</t>
  </si>
  <si>
    <t>2019-20</t>
  </si>
  <si>
    <t>Pneumoconiosis/Silicosis/COPD</t>
  </si>
  <si>
    <t>Pressure-Tyre rim failure/rupyure</t>
  </si>
  <si>
    <t>Exposure to single, sudden soundor implosion</t>
  </si>
  <si>
    <t>Burst of eardrum</t>
  </si>
  <si>
    <t>Whole body vibration</t>
  </si>
  <si>
    <t>Rough roads</t>
  </si>
  <si>
    <t>Jolting in truck on rough roads</t>
  </si>
  <si>
    <t>Struck by projectile</t>
  </si>
  <si>
    <t>Being hit by falling objects</t>
  </si>
  <si>
    <t>Trunk - Multiple locations</t>
  </si>
  <si>
    <t>Fracture</t>
  </si>
  <si>
    <t>Minerals Surface</t>
  </si>
  <si>
    <t>Silicosis</t>
  </si>
  <si>
    <t>Fall of equipment/material</t>
  </si>
  <si>
    <t>Unspecified mechanisms of incident</t>
  </si>
  <si>
    <t>Trunk - Abdoman</t>
  </si>
  <si>
    <t>Crushing abdomen</t>
  </si>
  <si>
    <t>2017-20 Total</t>
  </si>
  <si>
    <t>Permanent Incapacities 2010-20</t>
  </si>
  <si>
    <t>Fatal injuries 2001-20</t>
  </si>
  <si>
    <t>Number of Serious Accidents (Hospitalised), 2017-20</t>
  </si>
  <si>
    <t>Serious Accidents Frequency Rate, 2017-20</t>
  </si>
  <si>
    <t>Strata control</t>
  </si>
  <si>
    <t>Physical Health-Underlying Medical/Physical Condition</t>
  </si>
  <si>
    <t>Fixed powered tool</t>
  </si>
  <si>
    <t>Fragments/particles/dust</t>
  </si>
  <si>
    <t>Other processing plant</t>
  </si>
  <si>
    <t>Pump (not mobile/portable)</t>
  </si>
  <si>
    <t>Pump-mobile/portable</t>
  </si>
  <si>
    <t>Dump truck-underground</t>
  </si>
  <si>
    <t>Forklift</t>
  </si>
  <si>
    <t>Maintenance management</t>
  </si>
  <si>
    <t>Error enforcing conditions</t>
  </si>
  <si>
    <t>Incompatible goals</t>
  </si>
  <si>
    <t>No organisational factor involved</t>
  </si>
  <si>
    <t>Organisational factor (not specified)</t>
  </si>
  <si>
    <t>Other organisational factor</t>
  </si>
  <si>
    <t>Other task/environment factor</t>
  </si>
  <si>
    <t>No task/environment factor involved</t>
  </si>
  <si>
    <t>Task/environment factor (not specified)</t>
  </si>
  <si>
    <t>Equipment design/construction</t>
  </si>
  <si>
    <t>Work surface/space</t>
  </si>
  <si>
    <t>Air/liquid pressure</t>
  </si>
  <si>
    <t>Repetitive operation</t>
  </si>
  <si>
    <t>Temperature/humidity</t>
  </si>
  <si>
    <t>Unstable strata</t>
  </si>
  <si>
    <t>Contaminants</t>
  </si>
  <si>
    <t>Wind/turbulence</t>
  </si>
  <si>
    <t>Other individual/team factor</t>
  </si>
  <si>
    <t>Individual/team factor(not specified)</t>
  </si>
  <si>
    <t>No individual/team factor involved</t>
  </si>
  <si>
    <t>Other absent/failed defence factor</t>
  </si>
  <si>
    <t>No absent/failed defence factor involved</t>
  </si>
  <si>
    <t>Absent/failed defence factor(not specified)</t>
  </si>
  <si>
    <t>Design defects</t>
  </si>
  <si>
    <t>Inappropriate/inadequate safety features</t>
  </si>
  <si>
    <t>Equipment failure to detect hazard</t>
  </si>
  <si>
    <t>Failure/breakdown of equipment (maintenance related)</t>
  </si>
  <si>
    <t>Absent/non-installation of safety devices</t>
  </si>
  <si>
    <t>Failure/breakdown of equipment</t>
  </si>
  <si>
    <t>Fatigue</t>
  </si>
  <si>
    <t>Exposure to mental stress factors</t>
  </si>
  <si>
    <t>Unspecified mechanisms of injury</t>
  </si>
  <si>
    <t>Vehicle collision</t>
  </si>
  <si>
    <t>Vehicle-loss of control</t>
  </si>
  <si>
    <t>Vehicle-collision</t>
  </si>
  <si>
    <t>Vehicle-other</t>
  </si>
  <si>
    <t>Vehicle-rollover</t>
  </si>
  <si>
    <t>Gas management</t>
  </si>
  <si>
    <t>Moving equipment/parts</t>
  </si>
  <si>
    <t>Caught/crushed between/entanglement</t>
  </si>
  <si>
    <t>Repetitive movement, low muscle loading</t>
  </si>
  <si>
    <t>Single contact with chemical / substance</t>
  </si>
  <si>
    <t>Motion of moving vehicle</t>
  </si>
  <si>
    <t>Other / unspecified contact with chemical</t>
  </si>
  <si>
    <t>Vehicle rollover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</si>
</sst>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General_)"/>
    <numFmt numFmtId="166" formatCode="0.0%"/>
    <numFmt numFmtId="167" formatCode="#\ ###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sz val="10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ck">
        <color theme="1"/>
      </top>
      <bottom style="thick">
        <color theme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theme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/>
    <xf numFmtId="0" fontId="2" fillId="0" borderId="0" xfId="0" applyFont="1"/>
    <xf numFmtId="165" fontId="5" fillId="0" borderId="0" xfId="0" applyNumberFormat="1" applyFont="1" applyFill="1" applyBorder="1" applyAlignment="1" applyProtection="1">
      <alignment horizontal="left" vertical="top"/>
      <protection locked="0"/>
    </xf>
    <xf numFmtId="0" fontId="6" fillId="0" borderId="1" xfId="0" applyFont="1" applyBorder="1"/>
    <xf numFmtId="165" fontId="5" fillId="0" borderId="1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165" fontId="5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0" fillId="0" borderId="0" xfId="0" applyFill="1"/>
    <xf numFmtId="165" fontId="5" fillId="2" borderId="2" xfId="0" applyNumberFormat="1" applyFont="1" applyFill="1" applyBorder="1" applyAlignment="1" applyProtection="1">
      <alignment horizontal="left"/>
      <protection locked="0"/>
    </xf>
    <xf numFmtId="1" fontId="5" fillId="2" borderId="2" xfId="0" applyNumberFormat="1" applyFont="1" applyFill="1" applyBorder="1" applyAlignment="1" applyProtection="1">
      <alignment horizontal="right"/>
    </xf>
    <xf numFmtId="0" fontId="8" fillId="0" borderId="0" xfId="0" applyFont="1" applyFill="1" applyBorder="1"/>
    <xf numFmtId="166" fontId="7" fillId="0" borderId="0" xfId="1" applyNumberFormat="1" applyFont="1" applyFill="1" applyBorder="1"/>
    <xf numFmtId="0" fontId="9" fillId="0" borderId="0" xfId="0" applyFont="1" applyFill="1" applyBorder="1"/>
    <xf numFmtId="166" fontId="0" fillId="0" borderId="0" xfId="1" applyNumberFormat="1" applyFont="1" applyFill="1"/>
    <xf numFmtId="166" fontId="0" fillId="0" borderId="0" xfId="1" applyNumberFormat="1" applyFont="1"/>
    <xf numFmtId="0" fontId="2" fillId="0" borderId="4" xfId="0" applyFont="1" applyBorder="1"/>
    <xf numFmtId="165" fontId="5" fillId="0" borderId="1" xfId="0" applyNumberFormat="1" applyFont="1" applyFill="1" applyBorder="1" applyAlignment="1" applyProtection="1">
      <alignment horizontal="centerContinuous" vertical="top"/>
      <protection locked="0"/>
    </xf>
    <xf numFmtId="0" fontId="0" fillId="0" borderId="5" xfId="0" applyNumberFormat="1" applyBorder="1"/>
    <xf numFmtId="0" fontId="0" fillId="0" borderId="6" xfId="0" applyNumberFormat="1" applyBorder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 applyAlignment="1" applyProtection="1">
      <alignment horizontal="right"/>
      <protection locked="0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165" fontId="10" fillId="0" borderId="0" xfId="0" applyNumberFormat="1" applyFont="1" applyBorder="1" applyAlignment="1" applyProtection="1">
      <alignment horizontal="left"/>
      <protection locked="0"/>
    </xf>
    <xf numFmtId="3" fontId="10" fillId="0" borderId="0" xfId="0" applyNumberFormat="1" applyFont="1" applyBorder="1" applyAlignment="1" applyProtection="1">
      <alignment horizontal="right"/>
      <protection locked="0"/>
    </xf>
    <xf numFmtId="3" fontId="5" fillId="2" borderId="2" xfId="0" applyNumberFormat="1" applyFont="1" applyFill="1" applyBorder="1" applyAlignment="1" applyProtection="1">
      <alignment horizontal="right"/>
      <protection locked="0"/>
    </xf>
    <xf numFmtId="164" fontId="0" fillId="0" borderId="5" xfId="0" applyNumberFormat="1" applyBorder="1"/>
    <xf numFmtId="164" fontId="2" fillId="0" borderId="5" xfId="0" applyNumberFormat="1" applyFont="1" applyBorder="1"/>
    <xf numFmtId="164" fontId="0" fillId="0" borderId="7" xfId="0" applyNumberFormat="1" applyBorder="1"/>
    <xf numFmtId="0" fontId="2" fillId="0" borderId="0" xfId="0" applyFont="1" applyBorder="1"/>
    <xf numFmtId="9" fontId="0" fillId="0" borderId="0" xfId="1" applyFont="1" applyBorder="1"/>
    <xf numFmtId="166" fontId="1" fillId="0" borderId="0" xfId="1" applyNumberFormat="1" applyFont="1"/>
    <xf numFmtId="167" fontId="4" fillId="0" borderId="0" xfId="0" applyNumberFormat="1" applyFont="1" applyFill="1" applyAlignment="1">
      <alignment horizontal="right"/>
    </xf>
    <xf numFmtId="167" fontId="4" fillId="0" borderId="0" xfId="0" applyNumberFormat="1" applyFont="1" applyAlignment="1">
      <alignment horizontal="right"/>
    </xf>
    <xf numFmtId="167" fontId="5" fillId="0" borderId="0" xfId="0" applyNumberFormat="1" applyFont="1" applyFill="1" applyAlignment="1">
      <alignment horizontal="right"/>
    </xf>
    <xf numFmtId="167" fontId="0" fillId="0" borderId="0" xfId="0" applyNumberFormat="1"/>
    <xf numFmtId="167" fontId="0" fillId="0" borderId="0" xfId="0" applyNumberFormat="1" applyFill="1"/>
    <xf numFmtId="167" fontId="4" fillId="0" borderId="0" xfId="0" applyNumberFormat="1" applyFont="1" applyBorder="1" applyAlignment="1" applyProtection="1">
      <alignment horizontal="right"/>
      <protection locked="0"/>
    </xf>
    <xf numFmtId="167" fontId="5" fillId="2" borderId="2" xfId="0" applyNumberFormat="1" applyFont="1" applyFill="1" applyBorder="1" applyAlignment="1" applyProtection="1">
      <alignment horizontal="right"/>
      <protection locked="0"/>
    </xf>
    <xf numFmtId="165" fontId="5" fillId="0" borderId="0" xfId="0" applyNumberFormat="1" applyFont="1" applyFill="1" applyBorder="1" applyAlignment="1" applyProtection="1">
      <alignment horizontal="right"/>
      <protection locked="0"/>
    </xf>
    <xf numFmtId="165" fontId="5" fillId="0" borderId="1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right"/>
      <protection locked="0"/>
    </xf>
    <xf numFmtId="164" fontId="4" fillId="0" borderId="2" xfId="0" applyNumberFormat="1" applyFont="1" applyBorder="1" applyAlignment="1" applyProtection="1">
      <alignment horizontal="right"/>
      <protection locked="0"/>
    </xf>
    <xf numFmtId="0" fontId="3" fillId="0" borderId="0" xfId="0" applyFont="1" applyBorder="1"/>
    <xf numFmtId="0" fontId="0" fillId="0" borderId="0" xfId="0" applyBorder="1"/>
    <xf numFmtId="164" fontId="0" fillId="0" borderId="0" xfId="0" applyNumberFormat="1" applyBorder="1"/>
    <xf numFmtId="0" fontId="2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166" fontId="2" fillId="0" borderId="0" xfId="0" applyNumberFormat="1" applyFont="1"/>
    <xf numFmtId="0" fontId="2" fillId="0" borderId="0" xfId="0" applyFont="1" applyFill="1"/>
    <xf numFmtId="9" fontId="2" fillId="0" borderId="0" xfId="1" applyFont="1"/>
    <xf numFmtId="166" fontId="2" fillId="0" borderId="0" xfId="1" applyNumberFormat="1" applyFont="1"/>
    <xf numFmtId="165" fontId="5" fillId="0" borderId="1" xfId="0" applyNumberFormat="1" applyFont="1" applyFill="1" applyBorder="1" applyAlignment="1" applyProtection="1">
      <alignment horizontal="right" wrapText="1"/>
      <protection locked="0"/>
    </xf>
    <xf numFmtId="0" fontId="2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Fill="1" applyBorder="1"/>
    <xf numFmtId="0" fontId="3" fillId="0" borderId="4" xfId="0" applyFont="1" applyBorder="1"/>
    <xf numFmtId="0" fontId="2" fillId="0" borderId="1" xfId="0" applyFont="1" applyFill="1" applyBorder="1"/>
    <xf numFmtId="166" fontId="0" fillId="0" borderId="0" xfId="1" applyNumberFormat="1" applyFont="1" applyBorder="1"/>
    <xf numFmtId="2" fontId="0" fillId="0" borderId="8" xfId="0" applyNumberFormat="1" applyFont="1" applyBorder="1"/>
    <xf numFmtId="2" fontId="0" fillId="0" borderId="4" xfId="0" applyNumberFormat="1" applyFont="1" applyBorder="1"/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Border="1" applyAlignment="1"/>
    <xf numFmtId="0" fontId="3" fillId="0" borderId="4" xfId="0" applyFont="1" applyBorder="1" applyAlignment="1"/>
    <xf numFmtId="0" fontId="6" fillId="0" borderId="1" xfId="0" applyFont="1" applyFill="1" applyBorder="1"/>
    <xf numFmtId="0" fontId="2" fillId="0" borderId="9" xfId="0" applyFont="1" applyFill="1" applyBorder="1"/>
    <xf numFmtId="0" fontId="2" fillId="0" borderId="0" xfId="0" applyFont="1" applyAlignment="1">
      <alignment horizontal="left"/>
    </xf>
    <xf numFmtId="166" fontId="2" fillId="0" borderId="0" xfId="1" applyNumberFormat="1" applyFont="1" applyBorder="1"/>
    <xf numFmtId="166" fontId="2" fillId="0" borderId="0" xfId="1" applyNumberFormat="1" applyFont="1" applyFill="1"/>
    <xf numFmtId="166" fontId="2" fillId="0" borderId="1" xfId="1" applyNumberFormat="1" applyFont="1" applyFill="1" applyBorder="1"/>
    <xf numFmtId="166" fontId="2" fillId="0" borderId="0" xfId="1" applyNumberFormat="1" applyFont="1" applyFill="1" applyBorder="1"/>
    <xf numFmtId="166" fontId="0" fillId="0" borderId="0" xfId="1" applyNumberFormat="1" applyFont="1" applyFill="1" applyBorder="1"/>
    <xf numFmtId="166" fontId="0" fillId="0" borderId="0" xfId="0" applyNumberFormat="1" applyFont="1"/>
    <xf numFmtId="166" fontId="1" fillId="0" borderId="0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0" fontId="2" fillId="0" borderId="0" xfId="0" applyNumberFormat="1" applyFont="1"/>
    <xf numFmtId="2" fontId="0" fillId="0" borderId="8" xfId="0" applyNumberFormat="1" applyBorder="1"/>
    <xf numFmtId="2" fontId="0" fillId="0" borderId="4" xfId="0" applyNumberFormat="1" applyBorder="1"/>
    <xf numFmtId="2" fontId="4" fillId="0" borderId="0" xfId="0" applyNumberFormat="1" applyFont="1" applyBorder="1" applyAlignment="1" applyProtection="1">
      <alignment horizontal="right"/>
      <protection locked="0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2" fontId="5" fillId="0" borderId="2" xfId="0" applyNumberFormat="1" applyFont="1" applyBorder="1" applyAlignment="1" applyProtection="1">
      <alignment horizontal="right"/>
      <protection locked="0"/>
    </xf>
    <xf numFmtId="2" fontId="5" fillId="0" borderId="0" xfId="0" applyNumberFormat="1" applyFont="1" applyBorder="1" applyAlignment="1" applyProtection="1">
      <alignment horizontal="right"/>
      <protection locked="0"/>
    </xf>
    <xf numFmtId="0" fontId="0" fillId="0" borderId="10" xfId="0" applyFont="1" applyFill="1" applyBorder="1"/>
    <xf numFmtId="0" fontId="2" fillId="0" borderId="2" xfId="0" applyFont="1" applyFill="1" applyBorder="1"/>
    <xf numFmtId="167" fontId="5" fillId="0" borderId="0" xfId="0" applyNumberFormat="1" applyFont="1" applyBorder="1" applyAlignment="1" applyProtection="1">
      <alignment horizontal="right"/>
      <protection locked="0"/>
    </xf>
    <xf numFmtId="1" fontId="0" fillId="0" borderId="8" xfId="0" applyNumberFormat="1" applyFont="1" applyBorder="1"/>
    <xf numFmtId="1" fontId="0" fillId="0" borderId="4" xfId="0" applyNumberFormat="1" applyFont="1" applyBorder="1"/>
    <xf numFmtId="0" fontId="2" fillId="0" borderId="11" xfId="0" applyFont="1" applyFill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1" fontId="4" fillId="0" borderId="0" xfId="0" applyNumberFormat="1" applyFont="1" applyBorder="1" applyAlignment="1" applyProtection="1">
      <alignment horizontal="right"/>
      <protection locked="0"/>
    </xf>
    <xf numFmtId="1" fontId="5" fillId="0" borderId="0" xfId="0" applyNumberFormat="1" applyFont="1" applyBorder="1" applyAlignment="1" applyProtection="1">
      <alignment horizontal="right"/>
      <protection locked="0"/>
    </xf>
    <xf numFmtId="1" fontId="5" fillId="0" borderId="2" xfId="0" applyNumberFormat="1" applyFont="1" applyBorder="1" applyAlignment="1" applyProtection="1">
      <alignment horizontal="right"/>
      <protection locked="0"/>
    </xf>
    <xf numFmtId="164" fontId="5" fillId="2" borderId="3" xfId="0" applyNumberFormat="1" applyFont="1" applyFill="1" applyBorder="1" applyAlignment="1" applyProtection="1">
      <alignment horizontal="right"/>
    </xf>
    <xf numFmtId="164" fontId="5" fillId="2" borderId="2" xfId="0" applyNumberFormat="1" applyFont="1" applyFill="1" applyBorder="1" applyAlignment="1" applyProtection="1">
      <alignment horizontal="right"/>
    </xf>
    <xf numFmtId="164" fontId="4" fillId="0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Fill="1" applyAlignment="1">
      <alignment horizontal="right"/>
    </xf>
    <xf numFmtId="164" fontId="5" fillId="0" borderId="0" xfId="0" applyNumberFormat="1" applyFont="1" applyAlignment="1">
      <alignment horizontal="right"/>
    </xf>
    <xf numFmtId="164" fontId="0" fillId="0" borderId="0" xfId="0" applyNumberFormat="1"/>
    <xf numFmtId="164" fontId="0" fillId="0" borderId="0" xfId="0" applyNumberFormat="1" applyFill="1"/>
    <xf numFmtId="164" fontId="2" fillId="0" borderId="0" xfId="0" applyNumberFormat="1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1" width="23" customWidth="1"/>
    <col min="2" max="20" width="8.85546875" bestFit="1" customWidth="1"/>
    <col min="21" max="21" width="7.140625" customWidth="1"/>
    <col min="22" max="22" width="30.85546875" bestFit="1" customWidth="1"/>
    <col min="23" max="23" width="8.42578125" customWidth="1"/>
    <col min="24" max="24" width="22" bestFit="1" customWidth="1"/>
    <col min="26" max="26" width="30.85546875" bestFit="1" customWidth="1"/>
    <col min="27" max="27" width="8.42578125" customWidth="1"/>
    <col min="28" max="28" width="22" bestFit="1" customWidth="1"/>
  </cols>
  <sheetData>
    <row r="1" spans="1:28" x14ac:dyDescent="0.25">
      <c r="A1" s="2" t="s">
        <v>185</v>
      </c>
      <c r="P1" s="2"/>
      <c r="Q1" s="2"/>
      <c r="T1" s="1"/>
      <c r="U1" s="1"/>
      <c r="V1" s="2" t="s">
        <v>186</v>
      </c>
    </row>
    <row r="3" spans="1:28" s="67" customFormat="1" ht="15.75" thickBot="1" x14ac:dyDescent="0.3">
      <c r="A3" s="43"/>
      <c r="B3" s="5" t="s">
        <v>113</v>
      </c>
      <c r="C3" s="5" t="s">
        <v>114</v>
      </c>
      <c r="D3" s="5" t="s">
        <v>115</v>
      </c>
      <c r="E3" s="5" t="s">
        <v>116</v>
      </c>
      <c r="F3" s="5" t="s">
        <v>117</v>
      </c>
      <c r="G3" s="5" t="s">
        <v>118</v>
      </c>
      <c r="H3" s="5" t="s">
        <v>119</v>
      </c>
      <c r="I3" s="5" t="s">
        <v>120</v>
      </c>
      <c r="J3" s="5" t="s">
        <v>121</v>
      </c>
      <c r="K3" s="5" t="s">
        <v>122</v>
      </c>
      <c r="L3" s="5" t="s">
        <v>123</v>
      </c>
      <c r="M3" s="5" t="s">
        <v>124</v>
      </c>
      <c r="N3" s="5" t="s">
        <v>125</v>
      </c>
      <c r="O3" s="5" t="s">
        <v>126</v>
      </c>
      <c r="P3" s="5" t="s">
        <v>24</v>
      </c>
      <c r="Q3" s="5" t="s">
        <v>25</v>
      </c>
      <c r="R3" s="5" t="s">
        <v>37</v>
      </c>
      <c r="S3" s="5" t="s">
        <v>127</v>
      </c>
      <c r="T3" s="5" t="s">
        <v>195</v>
      </c>
      <c r="U3" s="86"/>
      <c r="V3" s="68" t="s">
        <v>22</v>
      </c>
      <c r="W3" s="68" t="s">
        <v>9</v>
      </c>
      <c r="X3" s="68" t="s">
        <v>97</v>
      </c>
      <c r="Z3" s="69" t="s">
        <v>23</v>
      </c>
      <c r="AA3" s="68" t="s">
        <v>9</v>
      </c>
      <c r="AB3" s="68" t="s">
        <v>97</v>
      </c>
    </row>
    <row r="4" spans="1:28" ht="15.75" thickTop="1" x14ac:dyDescent="0.25">
      <c r="A4" s="6" t="s">
        <v>0</v>
      </c>
      <c r="B4" s="85">
        <v>4.9970574827013114E-2</v>
      </c>
      <c r="C4" s="85">
        <v>0</v>
      </c>
      <c r="D4" s="85">
        <v>0</v>
      </c>
      <c r="E4" s="85">
        <v>0</v>
      </c>
      <c r="F4" s="85">
        <v>5.2878296555288327E-2</v>
      </c>
      <c r="G4" s="85">
        <v>0</v>
      </c>
      <c r="H4" s="85">
        <v>0</v>
      </c>
      <c r="I4" s="85">
        <v>4.3592344879092818E-2</v>
      </c>
      <c r="J4" s="85">
        <v>0</v>
      </c>
      <c r="K4" s="85">
        <v>4.0395649533969527E-2</v>
      </c>
      <c r="L4" s="85">
        <v>0</v>
      </c>
      <c r="M4" s="85">
        <v>0</v>
      </c>
      <c r="N4" s="85">
        <v>0</v>
      </c>
      <c r="O4" s="85">
        <v>3.8788950021136095E-2</v>
      </c>
      <c r="P4" s="85">
        <v>0</v>
      </c>
      <c r="Q4" s="85">
        <v>1.9144989736083827E-2</v>
      </c>
      <c r="R4" s="85">
        <v>1.711628787151994E-2</v>
      </c>
      <c r="S4" s="85">
        <v>3.1436873547596798E-2</v>
      </c>
      <c r="T4" s="85">
        <v>3.0045358576482155E-2</v>
      </c>
      <c r="U4" s="85"/>
      <c r="V4" s="32" t="s">
        <v>14</v>
      </c>
      <c r="W4" s="47">
        <v>0</v>
      </c>
      <c r="X4" s="48">
        <v>0</v>
      </c>
      <c r="Z4" s="46" t="s">
        <v>14</v>
      </c>
      <c r="AA4" s="47">
        <v>1</v>
      </c>
      <c r="AB4" s="48">
        <v>5</v>
      </c>
    </row>
    <row r="5" spans="1:28" x14ac:dyDescent="0.25">
      <c r="A5" s="6" t="s">
        <v>1</v>
      </c>
      <c r="B5" s="85">
        <v>0</v>
      </c>
      <c r="C5" s="85">
        <v>0</v>
      </c>
      <c r="D5" s="85">
        <v>0</v>
      </c>
      <c r="E5" s="85">
        <v>0</v>
      </c>
      <c r="F5" s="85">
        <v>0</v>
      </c>
      <c r="G5" s="85">
        <v>0.11077609956910311</v>
      </c>
      <c r="H5" s="85">
        <v>0</v>
      </c>
      <c r="I5" s="85">
        <v>0</v>
      </c>
      <c r="J5" s="85">
        <v>0</v>
      </c>
      <c r="K5" s="85">
        <v>0</v>
      </c>
      <c r="L5" s="85">
        <v>0</v>
      </c>
      <c r="M5" s="85">
        <v>0</v>
      </c>
      <c r="N5" s="85">
        <v>6.9858770017593927E-2</v>
      </c>
      <c r="O5" s="85">
        <v>7.1624915787005264E-2</v>
      </c>
      <c r="P5" s="85">
        <v>0</v>
      </c>
      <c r="Q5" s="85">
        <v>0</v>
      </c>
      <c r="R5" s="85">
        <v>0</v>
      </c>
      <c r="S5" s="85">
        <v>7.2801980796293506E-2</v>
      </c>
      <c r="T5" s="85">
        <v>6.9672903831466251E-2</v>
      </c>
      <c r="U5" s="85"/>
      <c r="V5" s="32" t="s">
        <v>12</v>
      </c>
      <c r="W5" s="47">
        <v>1</v>
      </c>
      <c r="X5" s="48">
        <v>5</v>
      </c>
      <c r="Z5" s="46" t="s">
        <v>12</v>
      </c>
      <c r="AA5" s="47">
        <v>0</v>
      </c>
      <c r="AB5" s="48">
        <v>0</v>
      </c>
    </row>
    <row r="6" spans="1:28" x14ac:dyDescent="0.25">
      <c r="A6" s="8" t="s">
        <v>2</v>
      </c>
      <c r="B6" s="88">
        <v>3.8207895348268975E-2</v>
      </c>
      <c r="C6" s="88">
        <v>0</v>
      </c>
      <c r="D6" s="88">
        <v>0</v>
      </c>
      <c r="E6" s="88">
        <v>0</v>
      </c>
      <c r="F6" s="88">
        <v>4.3330972300870949E-2</v>
      </c>
      <c r="G6" s="88">
        <v>2.0237576192450608E-2</v>
      </c>
      <c r="H6" s="88">
        <v>0</v>
      </c>
      <c r="I6" s="88">
        <v>3.5747759661091214E-2</v>
      </c>
      <c r="J6" s="88">
        <v>0</v>
      </c>
      <c r="K6" s="88">
        <v>3.2082128194922795E-2</v>
      </c>
      <c r="L6" s="88">
        <v>0</v>
      </c>
      <c r="M6" s="88">
        <v>0</v>
      </c>
      <c r="N6" s="88">
        <v>1.3206619342507135E-2</v>
      </c>
      <c r="O6" s="88">
        <v>4.5785660413434133E-2</v>
      </c>
      <c r="P6" s="88">
        <v>0</v>
      </c>
      <c r="Q6" s="88">
        <v>1.5576385128489913E-2</v>
      </c>
      <c r="R6" s="88">
        <v>1.4144245762267279E-2</v>
      </c>
      <c r="S6" s="88">
        <v>3.8782013129831532E-2</v>
      </c>
      <c r="T6" s="88">
        <v>3.7074200948397605E-2</v>
      </c>
      <c r="U6" s="85"/>
      <c r="V6" s="32" t="s">
        <v>11</v>
      </c>
      <c r="W6" s="47">
        <v>0</v>
      </c>
      <c r="X6" s="48">
        <v>0</v>
      </c>
      <c r="Z6" s="46" t="s">
        <v>11</v>
      </c>
      <c r="AA6" s="47">
        <v>1</v>
      </c>
      <c r="AB6" s="48">
        <v>5</v>
      </c>
    </row>
    <row r="7" spans="1:28" x14ac:dyDescent="0.25">
      <c r="A7" s="6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32" t="s">
        <v>13</v>
      </c>
      <c r="W7" s="47">
        <v>2</v>
      </c>
      <c r="X7" s="48">
        <v>10</v>
      </c>
      <c r="Z7" s="46" t="s">
        <v>13</v>
      </c>
      <c r="AA7" s="47">
        <v>1</v>
      </c>
      <c r="AB7" s="48">
        <v>5</v>
      </c>
    </row>
    <row r="8" spans="1:28" x14ac:dyDescent="0.25">
      <c r="A8" s="6" t="s">
        <v>3</v>
      </c>
      <c r="B8" s="85">
        <v>0</v>
      </c>
      <c r="C8" s="85">
        <v>7.6770958222089028E-2</v>
      </c>
      <c r="D8" s="85">
        <v>7.5450890750580923E-2</v>
      </c>
      <c r="E8" s="85">
        <v>0.14960990339763341</v>
      </c>
      <c r="F8" s="85">
        <v>0</v>
      </c>
      <c r="G8" s="85">
        <v>5.9246483084329254E-2</v>
      </c>
      <c r="H8" s="85">
        <v>0</v>
      </c>
      <c r="I8" s="85">
        <v>0</v>
      </c>
      <c r="J8" s="85">
        <v>0</v>
      </c>
      <c r="K8" s="85">
        <v>0</v>
      </c>
      <c r="L8" s="85">
        <v>0</v>
      </c>
      <c r="M8" s="85">
        <v>0.10100289307636784</v>
      </c>
      <c r="N8" s="85">
        <v>0</v>
      </c>
      <c r="O8" s="85">
        <v>0</v>
      </c>
      <c r="P8" s="85">
        <v>0</v>
      </c>
      <c r="Q8" s="85">
        <v>7.1306255733468632E-2</v>
      </c>
      <c r="R8" s="85">
        <v>0</v>
      </c>
      <c r="S8" s="85">
        <v>0</v>
      </c>
      <c r="T8" s="85">
        <v>0</v>
      </c>
      <c r="U8" s="85"/>
      <c r="V8" s="32" t="s">
        <v>10</v>
      </c>
      <c r="W8" s="47">
        <v>2</v>
      </c>
      <c r="X8" s="48">
        <v>10</v>
      </c>
      <c r="Z8" s="46" t="s">
        <v>10</v>
      </c>
      <c r="AA8" s="47">
        <v>1</v>
      </c>
      <c r="AB8" s="48">
        <v>5</v>
      </c>
    </row>
    <row r="9" spans="1:28" x14ac:dyDescent="0.25">
      <c r="A9" s="6" t="s">
        <v>4</v>
      </c>
      <c r="B9" s="85">
        <v>0.13804331605997322</v>
      </c>
      <c r="C9" s="85">
        <v>0.25336895194059711</v>
      </c>
      <c r="D9" s="85">
        <v>0</v>
      </c>
      <c r="E9" s="85">
        <v>0.11324853886735153</v>
      </c>
      <c r="F9" s="85">
        <v>0</v>
      </c>
      <c r="G9" s="85">
        <v>9.3696563678527078E-2</v>
      </c>
      <c r="H9" s="85">
        <v>9.0645929295268685E-2</v>
      </c>
      <c r="I9" s="85">
        <v>7.5981652558393412E-2</v>
      </c>
      <c r="J9" s="85">
        <v>0</v>
      </c>
      <c r="K9" s="85">
        <v>9.7887882938621662E-2</v>
      </c>
      <c r="L9" s="85">
        <v>0</v>
      </c>
      <c r="M9" s="85">
        <v>0</v>
      </c>
      <c r="N9" s="85">
        <v>7.17992555996778E-2</v>
      </c>
      <c r="O9" s="85">
        <v>7.4468941499210226E-2</v>
      </c>
      <c r="P9" s="85">
        <v>0</v>
      </c>
      <c r="Q9" s="85">
        <v>0</v>
      </c>
      <c r="R9" s="85">
        <v>0</v>
      </c>
      <c r="S9" s="85">
        <v>0</v>
      </c>
      <c r="T9" s="85">
        <v>0</v>
      </c>
      <c r="U9" s="85"/>
      <c r="V9" s="32" t="s">
        <v>15</v>
      </c>
      <c r="W9" s="47">
        <v>0</v>
      </c>
      <c r="X9" s="48">
        <v>0</v>
      </c>
      <c r="Z9" s="46" t="s">
        <v>15</v>
      </c>
      <c r="AA9" s="47">
        <v>3</v>
      </c>
      <c r="AB9" s="48">
        <v>15</v>
      </c>
    </row>
    <row r="10" spans="1:28" x14ac:dyDescent="0.25">
      <c r="A10" s="8" t="s">
        <v>5</v>
      </c>
      <c r="B10" s="88">
        <v>5.009294495471623E-2</v>
      </c>
      <c r="C10" s="88">
        <v>0.14340765068343783</v>
      </c>
      <c r="D10" s="88">
        <v>4.6374344747899088E-2</v>
      </c>
      <c r="E10" s="88">
        <v>0.13514587984134774</v>
      </c>
      <c r="F10" s="88">
        <v>0</v>
      </c>
      <c r="G10" s="88">
        <v>7.2591621424241082E-2</v>
      </c>
      <c r="H10" s="88">
        <v>3.4975635272956149E-2</v>
      </c>
      <c r="I10" s="88">
        <v>3.2636790252617898E-2</v>
      </c>
      <c r="J10" s="88">
        <v>0</v>
      </c>
      <c r="K10" s="88">
        <v>3.5495003918470963E-2</v>
      </c>
      <c r="L10" s="88">
        <v>0</v>
      </c>
      <c r="M10" s="88">
        <v>5.6651826626262197E-2</v>
      </c>
      <c r="N10" s="88">
        <v>3.0424040541372679E-2</v>
      </c>
      <c r="O10" s="88">
        <v>3.3651914889865193E-2</v>
      </c>
      <c r="P10" s="88">
        <v>0</v>
      </c>
      <c r="Q10" s="88">
        <v>4.0402723030404625E-2</v>
      </c>
      <c r="R10" s="88">
        <v>0</v>
      </c>
      <c r="S10" s="88">
        <v>0</v>
      </c>
      <c r="T10" s="88">
        <v>0</v>
      </c>
      <c r="U10" s="85"/>
      <c r="V10" s="32" t="s">
        <v>16</v>
      </c>
      <c r="W10" s="47">
        <v>1</v>
      </c>
      <c r="X10" s="48">
        <v>5</v>
      </c>
      <c r="Z10" s="46" t="s">
        <v>16</v>
      </c>
      <c r="AA10" s="47">
        <v>7</v>
      </c>
      <c r="AB10" s="48">
        <v>35</v>
      </c>
    </row>
    <row r="11" spans="1:28" x14ac:dyDescent="0.25">
      <c r="A11" s="6"/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</row>
    <row r="12" spans="1:28" x14ac:dyDescent="0.25">
      <c r="A12" s="6" t="s">
        <v>6</v>
      </c>
      <c r="B12" s="85">
        <v>0</v>
      </c>
      <c r="C12" s="85">
        <v>0</v>
      </c>
      <c r="D12" s="85">
        <v>0</v>
      </c>
      <c r="E12" s="85">
        <v>0.33862330662949935</v>
      </c>
      <c r="F12" s="85">
        <v>0</v>
      </c>
      <c r="G12" s="85">
        <v>0.39838145582128925</v>
      </c>
      <c r="H12" s="85">
        <v>0</v>
      </c>
      <c r="I12" s="85">
        <v>0.34374313587925537</v>
      </c>
      <c r="J12" s="85">
        <v>0.42942414222527592</v>
      </c>
      <c r="K12" s="85">
        <v>0</v>
      </c>
      <c r="L12" s="85">
        <v>0.44499722989224388</v>
      </c>
      <c r="M12" s="85">
        <v>0</v>
      </c>
      <c r="N12" s="85">
        <v>0</v>
      </c>
      <c r="O12" s="85">
        <v>0</v>
      </c>
      <c r="P12" s="85">
        <v>0</v>
      </c>
      <c r="Q12" s="85">
        <v>0</v>
      </c>
      <c r="R12" s="85">
        <v>0</v>
      </c>
      <c r="S12" s="85">
        <v>0.7</v>
      </c>
      <c r="T12" s="85">
        <v>0</v>
      </c>
      <c r="U12" s="85"/>
    </row>
    <row r="13" spans="1:28" ht="15.75" thickBot="1" x14ac:dyDescent="0.3">
      <c r="A13" s="6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60" t="s">
        <v>128</v>
      </c>
      <c r="W13" s="60" t="s">
        <v>9</v>
      </c>
      <c r="X13" s="60" t="s">
        <v>98</v>
      </c>
      <c r="Z13" s="61" t="s">
        <v>129</v>
      </c>
      <c r="AA13" s="18" t="s">
        <v>9</v>
      </c>
      <c r="AB13" s="18" t="s">
        <v>98</v>
      </c>
    </row>
    <row r="14" spans="1:28" x14ac:dyDescent="0.25">
      <c r="A14" s="8" t="s">
        <v>7</v>
      </c>
      <c r="B14" s="88">
        <v>4.4370160907057428E-2</v>
      </c>
      <c r="C14" s="88">
        <v>0.1270452000989428</v>
      </c>
      <c r="D14" s="88">
        <v>4.0847003463825887E-2</v>
      </c>
      <c r="E14" s="88">
        <v>0.15903706871781015</v>
      </c>
      <c r="F14" s="88">
        <v>0</v>
      </c>
      <c r="G14" s="88">
        <v>9.9795266683889106E-2</v>
      </c>
      <c r="H14" s="88">
        <v>3.2427318381399485E-2</v>
      </c>
      <c r="I14" s="88">
        <v>5.961355453658107E-2</v>
      </c>
      <c r="J14" s="88">
        <v>3.7710905782771302E-2</v>
      </c>
      <c r="K14" s="88">
        <v>3.3131753120994582E-2</v>
      </c>
      <c r="L14" s="88">
        <v>2.7391373755185324E-2</v>
      </c>
      <c r="M14" s="88">
        <v>5.2409501958005887E-2</v>
      </c>
      <c r="N14" s="88">
        <v>2.7919602377957205E-2</v>
      </c>
      <c r="O14" s="88">
        <v>3.0992588153535668E-2</v>
      </c>
      <c r="P14" s="88">
        <v>0</v>
      </c>
      <c r="Q14" s="88">
        <v>3.6966320465985608E-2</v>
      </c>
      <c r="R14" s="88">
        <v>0</v>
      </c>
      <c r="S14" s="88">
        <v>6.2147491658874406E-2</v>
      </c>
      <c r="T14" s="88">
        <v>0</v>
      </c>
      <c r="U14" s="85"/>
      <c r="V14" s="49" t="s">
        <v>18</v>
      </c>
      <c r="W14" s="50">
        <v>0</v>
      </c>
      <c r="X14" s="51">
        <v>0</v>
      </c>
      <c r="Z14" s="46" t="s">
        <v>18</v>
      </c>
      <c r="AA14" s="47">
        <v>1</v>
      </c>
      <c r="AB14" s="48">
        <v>4</v>
      </c>
    </row>
    <row r="15" spans="1:28" ht="15.75" thickBot="1" x14ac:dyDescent="0.3">
      <c r="A15" s="6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49" t="s">
        <v>19</v>
      </c>
      <c r="W15" s="50">
        <v>1</v>
      </c>
      <c r="X15" s="51">
        <v>4</v>
      </c>
      <c r="Z15" s="46" t="s">
        <v>19</v>
      </c>
      <c r="AA15" s="47">
        <v>1</v>
      </c>
      <c r="AB15" s="48">
        <v>4</v>
      </c>
    </row>
    <row r="16" spans="1:28" ht="16.5" thickTop="1" thickBot="1" x14ac:dyDescent="0.3">
      <c r="A16" s="11" t="s">
        <v>8</v>
      </c>
      <c r="B16" s="87">
        <v>4.1059103141904162E-2</v>
      </c>
      <c r="C16" s="87">
        <v>5.7660162151908001E-2</v>
      </c>
      <c r="D16" s="87">
        <v>1.8060514245329944E-2</v>
      </c>
      <c r="E16" s="87">
        <v>6.5478200228211172E-2</v>
      </c>
      <c r="F16" s="87">
        <v>2.7865376070627806E-2</v>
      </c>
      <c r="G16" s="87">
        <v>5.0330559792340135E-2</v>
      </c>
      <c r="H16" s="87">
        <v>1.2243478914990733E-2</v>
      </c>
      <c r="I16" s="87">
        <v>4.4694246048238122E-2</v>
      </c>
      <c r="J16" s="87">
        <v>1.2232922726718966E-2</v>
      </c>
      <c r="K16" s="87">
        <v>3.2424534867345284E-2</v>
      </c>
      <c r="L16" s="87">
        <v>8.4751319669154924E-3</v>
      </c>
      <c r="M16" s="87">
        <v>1.6253879089831533E-2</v>
      </c>
      <c r="N16" s="87">
        <v>1.7931312207868665E-2</v>
      </c>
      <c r="O16" s="87">
        <v>4.0904614968080538E-2</v>
      </c>
      <c r="P16" s="87">
        <v>0</v>
      </c>
      <c r="Q16" s="87">
        <v>2.1917472191303064E-2</v>
      </c>
      <c r="R16" s="87">
        <v>9.6642080083928616E-3</v>
      </c>
      <c r="S16" s="87">
        <v>4.5646694801341751E-2</v>
      </c>
      <c r="T16" s="87">
        <v>2.6665436975226421E-2</v>
      </c>
      <c r="U16" s="85"/>
      <c r="V16" s="49" t="s">
        <v>20</v>
      </c>
      <c r="W16" s="50">
        <v>2</v>
      </c>
      <c r="X16" s="51">
        <v>8</v>
      </c>
      <c r="Z16" s="46" t="s">
        <v>20</v>
      </c>
      <c r="AA16" s="47">
        <v>1</v>
      </c>
      <c r="AB16" s="48">
        <v>4</v>
      </c>
    </row>
    <row r="17" spans="1:28" ht="15.75" thickTop="1" x14ac:dyDescent="0.25">
      <c r="V17" s="49" t="s">
        <v>21</v>
      </c>
      <c r="W17" s="50">
        <v>2</v>
      </c>
      <c r="X17" s="51">
        <v>8</v>
      </c>
      <c r="Z17" s="46" t="s">
        <v>21</v>
      </c>
      <c r="AA17" s="47">
        <v>2</v>
      </c>
      <c r="AB17" s="48">
        <v>8</v>
      </c>
    </row>
    <row r="18" spans="1:28" x14ac:dyDescent="0.25">
      <c r="V18" s="49" t="s">
        <v>13</v>
      </c>
      <c r="W18" s="50">
        <v>8</v>
      </c>
      <c r="X18" s="51">
        <v>32</v>
      </c>
      <c r="Z18" s="46" t="s">
        <v>13</v>
      </c>
      <c r="AA18" s="47">
        <v>7</v>
      </c>
      <c r="AB18" s="48">
        <v>28.000000000000004</v>
      </c>
    </row>
    <row r="20" spans="1:28" x14ac:dyDescent="0.25">
      <c r="A20" s="2" t="s">
        <v>216</v>
      </c>
      <c r="P20" s="2"/>
      <c r="Q20" s="2"/>
      <c r="T20" s="1"/>
    </row>
    <row r="22" spans="1:28" ht="15.75" thickBot="1" x14ac:dyDescent="0.3">
      <c r="A22" s="43"/>
      <c r="B22" s="5" t="s">
        <v>113</v>
      </c>
      <c r="C22" s="5" t="s">
        <v>114</v>
      </c>
      <c r="D22" s="5" t="s">
        <v>115</v>
      </c>
      <c r="E22" s="5" t="s">
        <v>116</v>
      </c>
      <c r="F22" s="5" t="s">
        <v>117</v>
      </c>
      <c r="G22" s="5" t="s">
        <v>118</v>
      </c>
      <c r="H22" s="5" t="s">
        <v>119</v>
      </c>
      <c r="I22" s="5" t="s">
        <v>120</v>
      </c>
      <c r="J22" s="5" t="s">
        <v>121</v>
      </c>
      <c r="K22" s="5" t="s">
        <v>122</v>
      </c>
      <c r="L22" s="5" t="s">
        <v>123</v>
      </c>
      <c r="M22" s="5" t="s">
        <v>124</v>
      </c>
      <c r="N22" s="5" t="s">
        <v>125</v>
      </c>
      <c r="O22" s="5" t="s">
        <v>126</v>
      </c>
      <c r="P22" s="5" t="s">
        <v>24</v>
      </c>
      <c r="Q22" s="5" t="s">
        <v>25</v>
      </c>
      <c r="R22" s="5" t="s">
        <v>26</v>
      </c>
      <c r="S22" s="5" t="s">
        <v>127</v>
      </c>
      <c r="T22" s="5" t="s">
        <v>195</v>
      </c>
    </row>
    <row r="23" spans="1:28" s="66" customFormat="1" ht="15.75" thickTop="1" x14ac:dyDescent="0.25">
      <c r="A23" s="6" t="s">
        <v>0</v>
      </c>
      <c r="B23" s="97">
        <v>1</v>
      </c>
      <c r="C23" s="97">
        <v>0</v>
      </c>
      <c r="D23" s="97">
        <v>0</v>
      </c>
      <c r="E23" s="97">
        <v>0</v>
      </c>
      <c r="F23" s="97">
        <v>2</v>
      </c>
      <c r="G23" s="97">
        <v>0</v>
      </c>
      <c r="H23" s="97">
        <v>0</v>
      </c>
      <c r="I23" s="97">
        <v>2</v>
      </c>
      <c r="J23" s="97">
        <v>0</v>
      </c>
      <c r="K23" s="97">
        <v>2</v>
      </c>
      <c r="L23" s="97">
        <v>0</v>
      </c>
      <c r="M23" s="97">
        <v>0</v>
      </c>
      <c r="N23" s="97">
        <v>0</v>
      </c>
      <c r="O23" s="97">
        <v>2</v>
      </c>
      <c r="P23" s="97">
        <v>0</v>
      </c>
      <c r="Q23" s="97">
        <v>1</v>
      </c>
      <c r="R23" s="97">
        <v>1</v>
      </c>
      <c r="S23" s="97">
        <v>2</v>
      </c>
      <c r="T23" s="97">
        <v>2</v>
      </c>
    </row>
    <row r="24" spans="1:28" x14ac:dyDescent="0.25">
      <c r="A24" s="6" t="s">
        <v>1</v>
      </c>
      <c r="B24" s="97">
        <v>0</v>
      </c>
      <c r="C24" s="97">
        <v>0</v>
      </c>
      <c r="D24" s="97">
        <v>0</v>
      </c>
      <c r="E24" s="97">
        <v>0</v>
      </c>
      <c r="F24" s="97">
        <v>0</v>
      </c>
      <c r="G24" s="97">
        <v>1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1</v>
      </c>
      <c r="O24" s="97">
        <v>1</v>
      </c>
      <c r="P24" s="97">
        <v>0</v>
      </c>
      <c r="Q24" s="97">
        <v>0</v>
      </c>
      <c r="R24" s="97">
        <v>0</v>
      </c>
      <c r="S24" s="97">
        <v>1</v>
      </c>
      <c r="T24" s="97">
        <v>1</v>
      </c>
    </row>
    <row r="25" spans="1:28" x14ac:dyDescent="0.25">
      <c r="A25" s="8" t="s">
        <v>2</v>
      </c>
      <c r="B25" s="98">
        <v>1</v>
      </c>
      <c r="C25" s="98">
        <v>0</v>
      </c>
      <c r="D25" s="98">
        <v>0</v>
      </c>
      <c r="E25" s="98">
        <v>0</v>
      </c>
      <c r="F25" s="98">
        <v>2</v>
      </c>
      <c r="G25" s="98">
        <v>1</v>
      </c>
      <c r="H25" s="98">
        <v>0</v>
      </c>
      <c r="I25" s="98">
        <v>2</v>
      </c>
      <c r="J25" s="98">
        <v>0</v>
      </c>
      <c r="K25" s="98">
        <v>2</v>
      </c>
      <c r="L25" s="98">
        <v>0</v>
      </c>
      <c r="M25" s="98">
        <v>0</v>
      </c>
      <c r="N25" s="98">
        <v>1</v>
      </c>
      <c r="O25" s="98">
        <v>3</v>
      </c>
      <c r="P25" s="98">
        <v>0</v>
      </c>
      <c r="Q25" s="98">
        <v>1</v>
      </c>
      <c r="R25" s="98">
        <v>1</v>
      </c>
      <c r="S25" s="98">
        <v>3</v>
      </c>
      <c r="T25" s="98">
        <v>3</v>
      </c>
    </row>
    <row r="26" spans="1:28" x14ac:dyDescent="0.25">
      <c r="A26" s="6"/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</row>
    <row r="27" spans="1:28" x14ac:dyDescent="0.25">
      <c r="A27" s="6" t="s">
        <v>3</v>
      </c>
      <c r="B27" s="97">
        <v>0</v>
      </c>
      <c r="C27" s="97">
        <v>1</v>
      </c>
      <c r="D27" s="97">
        <v>1</v>
      </c>
      <c r="E27" s="97">
        <v>2</v>
      </c>
      <c r="F27" s="97">
        <v>0</v>
      </c>
      <c r="G27" s="97">
        <v>1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2</v>
      </c>
      <c r="N27" s="97">
        <v>0</v>
      </c>
      <c r="O27" s="97">
        <v>0</v>
      </c>
      <c r="P27" s="97">
        <v>0</v>
      </c>
      <c r="Q27" s="97">
        <v>1</v>
      </c>
      <c r="R27" s="97">
        <v>0</v>
      </c>
      <c r="S27" s="97">
        <v>0</v>
      </c>
      <c r="T27" s="97">
        <v>0</v>
      </c>
    </row>
    <row r="28" spans="1:28" x14ac:dyDescent="0.25">
      <c r="A28" s="6" t="s">
        <v>4</v>
      </c>
      <c r="B28" s="97">
        <v>1</v>
      </c>
      <c r="C28" s="97">
        <v>2</v>
      </c>
      <c r="D28" s="97">
        <v>0</v>
      </c>
      <c r="E28" s="97">
        <v>1</v>
      </c>
      <c r="F28" s="97">
        <v>0</v>
      </c>
      <c r="G28" s="97">
        <v>1</v>
      </c>
      <c r="H28" s="97">
        <v>1</v>
      </c>
      <c r="I28" s="97">
        <v>1</v>
      </c>
      <c r="J28" s="97">
        <v>0</v>
      </c>
      <c r="K28" s="97">
        <v>1</v>
      </c>
      <c r="L28" s="97">
        <v>0</v>
      </c>
      <c r="M28" s="97">
        <v>0</v>
      </c>
      <c r="N28" s="97">
        <v>1</v>
      </c>
      <c r="O28" s="97">
        <v>1</v>
      </c>
      <c r="P28" s="97">
        <v>0</v>
      </c>
      <c r="Q28" s="97">
        <v>0</v>
      </c>
      <c r="R28" s="97">
        <v>0</v>
      </c>
      <c r="S28" s="97">
        <v>0</v>
      </c>
      <c r="T28" s="97">
        <v>0</v>
      </c>
    </row>
    <row r="29" spans="1:28" x14ac:dyDescent="0.25">
      <c r="A29" s="8" t="s">
        <v>5</v>
      </c>
      <c r="B29" s="98">
        <v>1</v>
      </c>
      <c r="C29" s="98">
        <v>3</v>
      </c>
      <c r="D29" s="98">
        <v>1</v>
      </c>
      <c r="E29" s="98">
        <v>3</v>
      </c>
      <c r="F29" s="98">
        <v>0</v>
      </c>
      <c r="G29" s="98">
        <v>2</v>
      </c>
      <c r="H29" s="98">
        <v>1</v>
      </c>
      <c r="I29" s="98">
        <v>1</v>
      </c>
      <c r="J29" s="98">
        <v>0</v>
      </c>
      <c r="K29" s="98">
        <v>1</v>
      </c>
      <c r="L29" s="98">
        <v>0</v>
      </c>
      <c r="M29" s="98">
        <v>2</v>
      </c>
      <c r="N29" s="98">
        <v>1</v>
      </c>
      <c r="O29" s="98">
        <v>1</v>
      </c>
      <c r="P29" s="98">
        <v>0</v>
      </c>
      <c r="Q29" s="98">
        <v>1</v>
      </c>
      <c r="R29" s="98">
        <v>0</v>
      </c>
      <c r="S29" s="98">
        <v>0</v>
      </c>
      <c r="T29" s="98">
        <v>0</v>
      </c>
    </row>
    <row r="30" spans="1:28" x14ac:dyDescent="0.25">
      <c r="A30" s="6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</row>
    <row r="31" spans="1:28" x14ac:dyDescent="0.25">
      <c r="A31" s="6" t="s">
        <v>6</v>
      </c>
      <c r="B31" s="97">
        <v>0</v>
      </c>
      <c r="C31" s="97">
        <v>0</v>
      </c>
      <c r="D31" s="97">
        <v>0</v>
      </c>
      <c r="E31" s="97">
        <v>1</v>
      </c>
      <c r="F31" s="97">
        <v>0</v>
      </c>
      <c r="G31" s="97">
        <v>1</v>
      </c>
      <c r="H31" s="97">
        <v>0</v>
      </c>
      <c r="I31" s="97">
        <v>1</v>
      </c>
      <c r="J31" s="97">
        <v>1</v>
      </c>
      <c r="K31" s="97">
        <v>0</v>
      </c>
      <c r="L31" s="97">
        <v>1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7">
        <v>2</v>
      </c>
      <c r="T31" s="97">
        <v>0</v>
      </c>
    </row>
    <row r="32" spans="1:28" x14ac:dyDescent="0.25">
      <c r="A32" s="6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</row>
    <row r="33" spans="1:20" x14ac:dyDescent="0.25">
      <c r="A33" s="8" t="s">
        <v>7</v>
      </c>
      <c r="B33" s="98">
        <v>1</v>
      </c>
      <c r="C33" s="98">
        <v>3</v>
      </c>
      <c r="D33" s="98">
        <v>1</v>
      </c>
      <c r="E33" s="98">
        <v>4</v>
      </c>
      <c r="F33" s="98">
        <v>0</v>
      </c>
      <c r="G33" s="98">
        <v>3</v>
      </c>
      <c r="H33" s="98">
        <v>1</v>
      </c>
      <c r="I33" s="98">
        <v>2</v>
      </c>
      <c r="J33" s="98">
        <v>1</v>
      </c>
      <c r="K33" s="98">
        <v>1</v>
      </c>
      <c r="L33" s="98">
        <v>1</v>
      </c>
      <c r="M33" s="98">
        <v>2</v>
      </c>
      <c r="N33" s="98">
        <v>1</v>
      </c>
      <c r="O33" s="98">
        <v>1</v>
      </c>
      <c r="P33" s="98">
        <v>0</v>
      </c>
      <c r="Q33" s="98">
        <v>1</v>
      </c>
      <c r="R33" s="98">
        <v>0</v>
      </c>
      <c r="S33" s="98">
        <v>2</v>
      </c>
      <c r="T33" s="98">
        <v>0</v>
      </c>
    </row>
    <row r="34" spans="1:20" ht="15.75" thickBot="1" x14ac:dyDescent="0.3">
      <c r="A34" s="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</row>
    <row r="35" spans="1:20" ht="16.5" thickTop="1" thickBot="1" x14ac:dyDescent="0.3">
      <c r="A35" s="11" t="s">
        <v>8</v>
      </c>
      <c r="B35" s="99">
        <v>2</v>
      </c>
      <c r="C35" s="99">
        <v>3</v>
      </c>
      <c r="D35" s="99">
        <v>1</v>
      </c>
      <c r="E35" s="99">
        <v>4</v>
      </c>
      <c r="F35" s="99">
        <v>2</v>
      </c>
      <c r="G35" s="99">
        <v>4</v>
      </c>
      <c r="H35" s="99">
        <v>1</v>
      </c>
      <c r="I35" s="99">
        <v>4</v>
      </c>
      <c r="J35" s="99">
        <v>1</v>
      </c>
      <c r="K35" s="99">
        <v>3</v>
      </c>
      <c r="L35" s="99">
        <v>1</v>
      </c>
      <c r="M35" s="99">
        <v>2</v>
      </c>
      <c r="N35" s="99">
        <v>2</v>
      </c>
      <c r="O35" s="99">
        <v>4</v>
      </c>
      <c r="P35" s="99">
        <v>0</v>
      </c>
      <c r="Q35" s="99">
        <v>2</v>
      </c>
      <c r="R35" s="99">
        <v>1</v>
      </c>
      <c r="S35" s="99">
        <v>5</v>
      </c>
      <c r="T35" s="99">
        <v>3</v>
      </c>
    </row>
    <row r="36" spans="1:20" ht="15.75" thickTop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1"/>
  <sheetViews>
    <sheetView zoomScale="80" zoomScaleNormal="80" workbookViewId="0">
      <selection activeCell="A2" sqref="A2"/>
    </sheetView>
  </sheetViews>
  <sheetFormatPr defaultRowHeight="15" x14ac:dyDescent="0.25"/>
  <cols>
    <col min="1" max="1" width="25.5703125" customWidth="1"/>
    <col min="7" max="7" width="48.42578125" customWidth="1"/>
    <col min="11" max="11" width="12.140625" customWidth="1"/>
    <col min="13" max="13" width="47.28515625" customWidth="1"/>
    <col min="17" max="17" width="12.140625" customWidth="1"/>
    <col min="19" max="19" width="51.85546875" customWidth="1"/>
    <col min="23" max="23" width="12.5703125" customWidth="1"/>
    <col min="25" max="25" width="52.140625" customWidth="1"/>
    <col min="29" max="29" width="12.28515625" customWidth="1"/>
  </cols>
  <sheetData>
    <row r="1" spans="1:30" x14ac:dyDescent="0.25">
      <c r="A1" s="3" t="s">
        <v>217</v>
      </c>
      <c r="G1" s="2" t="s">
        <v>130</v>
      </c>
      <c r="M1" s="2" t="s">
        <v>131</v>
      </c>
      <c r="R1" s="47"/>
      <c r="S1" s="2" t="s">
        <v>132</v>
      </c>
      <c r="X1" s="10"/>
      <c r="Y1" s="2" t="s">
        <v>133</v>
      </c>
    </row>
    <row r="2" spans="1:30" x14ac:dyDescent="0.25">
      <c r="A2" s="3"/>
      <c r="R2" s="47"/>
      <c r="X2" s="10"/>
    </row>
    <row r="3" spans="1:30" ht="15.75" thickBot="1" x14ac:dyDescent="0.3">
      <c r="A3" s="70"/>
      <c r="B3" s="5" t="s">
        <v>26</v>
      </c>
      <c r="C3" s="5" t="s">
        <v>127</v>
      </c>
      <c r="D3" s="5" t="s">
        <v>195</v>
      </c>
      <c r="F3" s="10"/>
      <c r="G3" s="62" t="s">
        <v>41</v>
      </c>
      <c r="H3" s="5" t="s">
        <v>26</v>
      </c>
      <c r="I3" s="5" t="s">
        <v>127</v>
      </c>
      <c r="J3" s="5" t="s">
        <v>195</v>
      </c>
      <c r="K3" s="62" t="s">
        <v>214</v>
      </c>
      <c r="L3" s="10"/>
      <c r="M3" s="62" t="s">
        <v>50</v>
      </c>
      <c r="N3" s="5" t="s">
        <v>26</v>
      </c>
      <c r="O3" s="5" t="s">
        <v>127</v>
      </c>
      <c r="P3" s="5" t="s">
        <v>195</v>
      </c>
      <c r="Q3" s="62" t="s">
        <v>214</v>
      </c>
      <c r="R3" s="49"/>
      <c r="S3" s="62" t="s">
        <v>134</v>
      </c>
      <c r="T3" s="62" t="s">
        <v>26</v>
      </c>
      <c r="U3" s="62" t="s">
        <v>127</v>
      </c>
      <c r="V3" s="62" t="s">
        <v>195</v>
      </c>
      <c r="W3" s="62" t="s">
        <v>214</v>
      </c>
      <c r="X3" s="49"/>
      <c r="Y3" s="71" t="s">
        <v>134</v>
      </c>
      <c r="Z3" s="71" t="s">
        <v>26</v>
      </c>
      <c r="AA3" s="71" t="s">
        <v>127</v>
      </c>
      <c r="AB3" s="71" t="s">
        <v>195</v>
      </c>
      <c r="AC3" s="71" t="s">
        <v>214</v>
      </c>
      <c r="AD3" s="13"/>
    </row>
    <row r="4" spans="1:30" ht="15.75" thickTop="1" x14ac:dyDescent="0.25">
      <c r="A4" s="8" t="s">
        <v>0</v>
      </c>
      <c r="B4" s="7">
        <v>51</v>
      </c>
      <c r="C4" s="7">
        <v>59</v>
      </c>
      <c r="D4" s="7">
        <v>35</v>
      </c>
      <c r="G4" s="53" t="s">
        <v>40</v>
      </c>
      <c r="H4" s="17">
        <v>0.27450980392156865</v>
      </c>
      <c r="I4" s="17">
        <v>0.2711864406779661</v>
      </c>
      <c r="J4" s="17">
        <v>0.31428571428571428</v>
      </c>
      <c r="K4" s="17">
        <v>0.28275862068965518</v>
      </c>
      <c r="M4" s="53" t="s">
        <v>46</v>
      </c>
      <c r="N4" s="16">
        <v>7.8431372549019607E-2</v>
      </c>
      <c r="O4" s="16">
        <v>0.16949152542372881</v>
      </c>
      <c r="P4" s="16">
        <v>0.2</v>
      </c>
      <c r="Q4" s="17">
        <v>0.14482758620689656</v>
      </c>
      <c r="R4" s="63"/>
      <c r="S4" s="72" t="s">
        <v>136</v>
      </c>
      <c r="T4" s="17">
        <v>0.25974025974025972</v>
      </c>
      <c r="U4" s="17">
        <v>0.21111111111111111</v>
      </c>
      <c r="V4" s="17">
        <v>0.34375</v>
      </c>
      <c r="W4" s="17">
        <v>0.26406926406926406</v>
      </c>
      <c r="X4" s="16"/>
      <c r="Y4" s="72" t="s">
        <v>136</v>
      </c>
      <c r="Z4" s="17">
        <v>0.29411764705882354</v>
      </c>
      <c r="AA4" s="17">
        <v>0.15</v>
      </c>
      <c r="AB4" s="17">
        <v>0.4</v>
      </c>
      <c r="AC4" s="17">
        <v>0.2807017543859649</v>
      </c>
      <c r="AD4" s="14"/>
    </row>
    <row r="5" spans="1:30" x14ac:dyDescent="0.25">
      <c r="A5" s="8" t="s">
        <v>1</v>
      </c>
      <c r="B5" s="7">
        <v>26</v>
      </c>
      <c r="C5" s="7">
        <v>31</v>
      </c>
      <c r="D5" s="7">
        <v>29</v>
      </c>
      <c r="G5" s="53" t="s">
        <v>13</v>
      </c>
      <c r="H5" s="17">
        <v>0.31372549019607843</v>
      </c>
      <c r="I5" s="17">
        <v>0.16949152542372881</v>
      </c>
      <c r="J5" s="17">
        <v>0.34285714285714286</v>
      </c>
      <c r="K5" s="17">
        <v>0.2620689655172414</v>
      </c>
      <c r="M5" s="53" t="s">
        <v>49</v>
      </c>
      <c r="N5" s="16">
        <v>0.21568627450980393</v>
      </c>
      <c r="O5" s="16">
        <v>6.7796610169491525E-2</v>
      </c>
      <c r="P5" s="16">
        <v>5.7142857142857141E-2</v>
      </c>
      <c r="Q5" s="17">
        <v>0.11724137931034483</v>
      </c>
      <c r="R5" s="63"/>
      <c r="S5" s="72" t="s">
        <v>231</v>
      </c>
      <c r="T5" s="17">
        <v>0.16883116883116883</v>
      </c>
      <c r="U5" s="17">
        <v>0.2</v>
      </c>
      <c r="V5" s="17">
        <v>0.1875</v>
      </c>
      <c r="W5" s="17">
        <v>0.18614718614718614</v>
      </c>
      <c r="X5" s="16"/>
      <c r="Y5" s="72" t="s">
        <v>231</v>
      </c>
      <c r="Z5" s="17">
        <v>0.23529411764705882</v>
      </c>
      <c r="AA5" s="17">
        <v>0.2</v>
      </c>
      <c r="AB5" s="17">
        <v>0.15</v>
      </c>
      <c r="AC5" s="17">
        <v>0.19298245614035087</v>
      </c>
      <c r="AD5" s="14"/>
    </row>
    <row r="6" spans="1:30" x14ac:dyDescent="0.25">
      <c r="A6" s="8" t="s">
        <v>2</v>
      </c>
      <c r="B6" s="9">
        <f xml:space="preserve"> SUM(B4:B5)</f>
        <v>77</v>
      </c>
      <c r="C6" s="9">
        <f xml:space="preserve"> SUM(C4:C5)</f>
        <v>90</v>
      </c>
      <c r="D6" s="9">
        <f xml:space="preserve"> SUM(D4:D5)</f>
        <v>64</v>
      </c>
      <c r="G6" s="53" t="s">
        <v>39</v>
      </c>
      <c r="H6" s="17">
        <v>9.8039215686274508E-2</v>
      </c>
      <c r="I6" s="17">
        <v>0.13559322033898305</v>
      </c>
      <c r="J6" s="17">
        <v>5.7142857142857141E-2</v>
      </c>
      <c r="K6" s="17">
        <v>0.10344827586206896</v>
      </c>
      <c r="M6" s="53" t="s">
        <v>47</v>
      </c>
      <c r="N6" s="16">
        <v>7.8431372549019607E-2</v>
      </c>
      <c r="O6" s="16">
        <v>0.10169491525423729</v>
      </c>
      <c r="P6" s="16">
        <v>2.8571428571428571E-2</v>
      </c>
      <c r="Q6" s="17">
        <v>7.586206896551724E-2</v>
      </c>
      <c r="R6" s="63"/>
      <c r="S6" s="72" t="s">
        <v>138</v>
      </c>
      <c r="T6" s="17">
        <v>0.14285714285714285</v>
      </c>
      <c r="U6" s="17">
        <v>0.1</v>
      </c>
      <c r="V6" s="17">
        <v>9.375E-2</v>
      </c>
      <c r="W6" s="17">
        <v>0.11255411255411256</v>
      </c>
      <c r="X6" s="16"/>
      <c r="Y6" s="72" t="s">
        <v>30</v>
      </c>
      <c r="Z6" s="17">
        <v>0.11764705882352941</v>
      </c>
      <c r="AA6" s="17">
        <v>0.1</v>
      </c>
      <c r="AB6" s="17">
        <v>0.15</v>
      </c>
      <c r="AC6" s="17">
        <v>0.12280701754385964</v>
      </c>
      <c r="AD6" s="14"/>
    </row>
    <row r="7" spans="1:30" x14ac:dyDescent="0.25">
      <c r="A7" s="8"/>
      <c r="B7" s="7"/>
      <c r="C7" s="7"/>
      <c r="D7" s="7"/>
      <c r="E7" s="10"/>
      <c r="G7" s="53" t="s">
        <v>38</v>
      </c>
      <c r="H7" s="17">
        <v>3.9215686274509803E-2</v>
      </c>
      <c r="I7" s="17">
        <v>8.4745762711864403E-2</v>
      </c>
      <c r="J7" s="17">
        <v>2.8571428571428571E-2</v>
      </c>
      <c r="K7" s="17">
        <v>5.5172413793103448E-2</v>
      </c>
      <c r="M7" s="53" t="s">
        <v>48</v>
      </c>
      <c r="N7" s="16">
        <v>9.8039215686274508E-2</v>
      </c>
      <c r="O7" s="16">
        <v>3.3898305084745763E-2</v>
      </c>
      <c r="P7" s="16">
        <v>5.7142857142857141E-2</v>
      </c>
      <c r="Q7" s="17">
        <v>6.2068965517241378E-2</v>
      </c>
      <c r="R7" s="63"/>
      <c r="S7" s="72" t="s">
        <v>232</v>
      </c>
      <c r="T7" s="17">
        <v>9.0909090909090912E-2</v>
      </c>
      <c r="U7" s="17">
        <v>0.12222222222222222</v>
      </c>
      <c r="V7" s="17">
        <v>7.8125E-2</v>
      </c>
      <c r="W7" s="17">
        <v>9.9567099567099568E-2</v>
      </c>
      <c r="X7" s="16"/>
      <c r="Y7" s="72" t="s">
        <v>138</v>
      </c>
      <c r="Z7" s="17">
        <v>0.11764705882352941</v>
      </c>
      <c r="AA7" s="17">
        <v>0.1</v>
      </c>
      <c r="AB7" s="17">
        <v>0.05</v>
      </c>
      <c r="AC7" s="17">
        <v>8.771929824561403E-2</v>
      </c>
      <c r="AD7" s="14"/>
    </row>
    <row r="8" spans="1:30" x14ac:dyDescent="0.25">
      <c r="A8" s="8" t="s">
        <v>3</v>
      </c>
      <c r="B8" s="7">
        <v>8</v>
      </c>
      <c r="C8" s="7">
        <v>3</v>
      </c>
      <c r="D8" s="7">
        <v>6</v>
      </c>
      <c r="G8" s="53" t="s">
        <v>139</v>
      </c>
      <c r="H8" s="17">
        <v>5.8823529411764705E-2</v>
      </c>
      <c r="I8" s="17">
        <v>8.4745762711864403E-2</v>
      </c>
      <c r="J8" s="17">
        <v>0</v>
      </c>
      <c r="K8" s="17">
        <v>5.5172413793103448E-2</v>
      </c>
      <c r="M8" s="53" t="s">
        <v>45</v>
      </c>
      <c r="N8" s="16">
        <v>5.8823529411764705E-2</v>
      </c>
      <c r="O8" s="16">
        <v>5.0847457627118647E-2</v>
      </c>
      <c r="P8" s="16">
        <v>5.7142857142857141E-2</v>
      </c>
      <c r="Q8" s="17">
        <v>5.5172413793103448E-2</v>
      </c>
      <c r="R8" s="63"/>
      <c r="S8" s="72" t="s">
        <v>228</v>
      </c>
      <c r="T8" s="17">
        <v>5.1948051948051951E-2</v>
      </c>
      <c r="U8" s="17">
        <v>6.6666666666666666E-2</v>
      </c>
      <c r="V8" s="17">
        <v>7.8125E-2</v>
      </c>
      <c r="W8" s="17">
        <v>6.4935064935064929E-2</v>
      </c>
      <c r="X8" s="16"/>
      <c r="Y8" s="72" t="s">
        <v>144</v>
      </c>
      <c r="Z8" s="17">
        <v>5.8823529411764705E-2</v>
      </c>
      <c r="AA8" s="17">
        <v>0.05</v>
      </c>
      <c r="AB8" s="17">
        <v>0.1</v>
      </c>
      <c r="AC8" s="17">
        <v>7.0175438596491224E-2</v>
      </c>
      <c r="AD8" s="14"/>
    </row>
    <row r="9" spans="1:30" x14ac:dyDescent="0.25">
      <c r="A9" s="8" t="s">
        <v>4</v>
      </c>
      <c r="B9" s="7">
        <v>4</v>
      </c>
      <c r="C9" s="7">
        <v>9</v>
      </c>
      <c r="D9" s="7">
        <v>7</v>
      </c>
      <c r="G9" s="53" t="s">
        <v>148</v>
      </c>
      <c r="H9" s="17">
        <v>1.9607843137254902E-2</v>
      </c>
      <c r="I9" s="17">
        <v>3.3898305084745763E-2</v>
      </c>
      <c r="J9" s="17">
        <v>8.5714285714285715E-2</v>
      </c>
      <c r="K9" s="17">
        <v>4.1379310344827586E-2</v>
      </c>
      <c r="M9" s="53" t="s">
        <v>56</v>
      </c>
      <c r="N9" s="16">
        <v>3.9215686274509803E-2</v>
      </c>
      <c r="O9" s="16">
        <v>5.0847457627118647E-2</v>
      </c>
      <c r="P9" s="16">
        <v>2.8571428571428571E-2</v>
      </c>
      <c r="Q9" s="17">
        <v>4.1379310344827586E-2</v>
      </c>
      <c r="R9" s="63"/>
      <c r="S9" s="72" t="s">
        <v>30</v>
      </c>
      <c r="T9" s="17">
        <v>6.4935064935064929E-2</v>
      </c>
      <c r="U9" s="17">
        <v>6.6666666666666666E-2</v>
      </c>
      <c r="V9" s="17">
        <v>4.6875E-2</v>
      </c>
      <c r="W9" s="17">
        <v>6.0606060606060608E-2</v>
      </c>
      <c r="X9" s="16"/>
      <c r="Y9" s="72" t="s">
        <v>141</v>
      </c>
      <c r="Z9" s="17">
        <v>0</v>
      </c>
      <c r="AA9" s="17">
        <v>0.1</v>
      </c>
      <c r="AB9" s="17">
        <v>0.05</v>
      </c>
      <c r="AC9" s="17">
        <v>5.2631578947368418E-2</v>
      </c>
      <c r="AD9" s="14"/>
    </row>
    <row r="10" spans="1:30" x14ac:dyDescent="0.25">
      <c r="A10" s="8" t="s">
        <v>5</v>
      </c>
      <c r="B10" s="9">
        <f>SUM(B8:B9)</f>
        <v>12</v>
      </c>
      <c r="C10" s="9">
        <f>SUM(C8:C9)</f>
        <v>12</v>
      </c>
      <c r="D10" s="9">
        <f>SUM(D8:D9)</f>
        <v>13</v>
      </c>
      <c r="G10" s="53" t="s">
        <v>142</v>
      </c>
      <c r="H10" s="17">
        <v>1.9607843137254902E-2</v>
      </c>
      <c r="I10" s="17">
        <v>3.3898305084745763E-2</v>
      </c>
      <c r="J10" s="17">
        <v>5.7142857142857141E-2</v>
      </c>
      <c r="K10" s="17">
        <v>3.4482758620689655E-2</v>
      </c>
      <c r="M10" s="53" t="s">
        <v>44</v>
      </c>
      <c r="N10" s="16">
        <v>5.8823529411764705E-2</v>
      </c>
      <c r="O10" s="16">
        <v>1.6949152542372881E-2</v>
      </c>
      <c r="P10" s="16">
        <v>5.7142857142857141E-2</v>
      </c>
      <c r="Q10" s="17">
        <v>4.1379310344827586E-2</v>
      </c>
      <c r="R10" s="63"/>
      <c r="S10" s="72" t="s">
        <v>137</v>
      </c>
      <c r="T10" s="17">
        <v>5.1948051948051951E-2</v>
      </c>
      <c r="U10" s="17">
        <v>5.5555555555555552E-2</v>
      </c>
      <c r="V10" s="17">
        <v>6.25E-2</v>
      </c>
      <c r="W10" s="17">
        <v>5.627705627705628E-2</v>
      </c>
      <c r="X10" s="16"/>
      <c r="Y10" s="72" t="s">
        <v>228</v>
      </c>
      <c r="Z10" s="17">
        <v>5.8823529411764705E-2</v>
      </c>
      <c r="AA10" s="17">
        <v>0.1</v>
      </c>
      <c r="AB10" s="17">
        <v>0</v>
      </c>
      <c r="AC10" s="17">
        <v>5.2631578947368418E-2</v>
      </c>
      <c r="AD10" s="14"/>
    </row>
    <row r="11" spans="1:30" x14ac:dyDescent="0.25">
      <c r="A11" s="8"/>
      <c r="B11" s="7"/>
      <c r="C11" s="7"/>
      <c r="D11" s="7"/>
      <c r="G11" s="53" t="s">
        <v>140</v>
      </c>
      <c r="H11" s="17">
        <v>3.9215686274509803E-2</v>
      </c>
      <c r="I11" s="17">
        <v>1.6949152542372881E-2</v>
      </c>
      <c r="J11" s="17">
        <v>2.8571428571428571E-2</v>
      </c>
      <c r="K11" s="17">
        <v>2.7586206896551724E-2</v>
      </c>
      <c r="M11" s="53" t="s">
        <v>42</v>
      </c>
      <c r="N11" s="16">
        <v>3.9215686274509803E-2</v>
      </c>
      <c r="O11" s="16">
        <v>3.3898305084745763E-2</v>
      </c>
      <c r="P11" s="16">
        <v>5.7142857142857141E-2</v>
      </c>
      <c r="Q11" s="17">
        <v>4.1379310344827586E-2</v>
      </c>
      <c r="R11" s="63"/>
      <c r="S11" s="72" t="s">
        <v>233</v>
      </c>
      <c r="T11" s="17">
        <v>3.896103896103896E-2</v>
      </c>
      <c r="U11" s="17">
        <v>3.3333333333333333E-2</v>
      </c>
      <c r="V11" s="17">
        <v>6.25E-2</v>
      </c>
      <c r="W11" s="17">
        <v>4.3290043290043288E-2</v>
      </c>
      <c r="X11" s="16"/>
      <c r="Y11" s="72" t="s">
        <v>232</v>
      </c>
      <c r="Z11" s="17">
        <v>5.8823529411764705E-2</v>
      </c>
      <c r="AA11" s="17">
        <v>0.1</v>
      </c>
      <c r="AB11" s="17">
        <v>0</v>
      </c>
      <c r="AC11" s="17">
        <v>5.2631578947368418E-2</v>
      </c>
      <c r="AD11" s="14"/>
    </row>
    <row r="12" spans="1:30" x14ac:dyDescent="0.25">
      <c r="A12" s="8" t="s">
        <v>6</v>
      </c>
      <c r="B12" s="7">
        <v>5</v>
      </c>
      <c r="C12" s="7">
        <v>8</v>
      </c>
      <c r="D12" s="7">
        <v>7</v>
      </c>
      <c r="G12" s="2" t="s">
        <v>143</v>
      </c>
      <c r="H12" s="55">
        <f>SUM(H4:H11)</f>
        <v>0.86274509803921573</v>
      </c>
      <c r="I12" s="55">
        <f t="shared" ref="I12:K12" si="0">SUM(I4:I11)</f>
        <v>0.83050847457627119</v>
      </c>
      <c r="J12" s="55">
        <f t="shared" si="0"/>
        <v>0.91428571428571437</v>
      </c>
      <c r="K12" s="55">
        <f t="shared" si="0"/>
        <v>0.86206896551724133</v>
      </c>
      <c r="M12" s="2" t="s">
        <v>145</v>
      </c>
      <c r="N12" s="55">
        <f>SUM(N4:N11)</f>
        <v>0.66666666666666663</v>
      </c>
      <c r="O12" s="55">
        <f>SUM(O4:O11)</f>
        <v>0.52542372881355925</v>
      </c>
      <c r="P12" s="55">
        <f>SUM(P4:P11)</f>
        <v>0.54285714285714293</v>
      </c>
      <c r="Q12" s="55">
        <f>SUM(Q4:Q11)</f>
        <v>0.57931034482758614</v>
      </c>
      <c r="R12" s="63"/>
      <c r="S12" s="72" t="s">
        <v>141</v>
      </c>
      <c r="T12" s="17">
        <v>5.1948051948051951E-2</v>
      </c>
      <c r="U12" s="17">
        <v>4.4444444444444446E-2</v>
      </c>
      <c r="V12" s="17">
        <v>0</v>
      </c>
      <c r="W12" s="17">
        <v>3.4632034632034632E-2</v>
      </c>
      <c r="X12" s="16"/>
      <c r="Y12" s="72" t="s">
        <v>137</v>
      </c>
      <c r="Z12" s="17">
        <v>5.8823529411764705E-2</v>
      </c>
      <c r="AA12" s="17">
        <v>0.1</v>
      </c>
      <c r="AB12" s="17">
        <v>0</v>
      </c>
      <c r="AC12" s="17">
        <v>5.2631578947368418E-2</v>
      </c>
      <c r="AD12" s="14"/>
    </row>
    <row r="13" spans="1:30" x14ac:dyDescent="0.25">
      <c r="A13" s="8"/>
      <c r="M13" s="2"/>
      <c r="N13" s="55"/>
      <c r="O13" s="55"/>
      <c r="P13" s="55"/>
      <c r="Q13" s="55"/>
      <c r="R13" s="63"/>
      <c r="S13" s="72" t="s">
        <v>144</v>
      </c>
      <c r="T13" s="17">
        <v>1.2987012987012988E-2</v>
      </c>
      <c r="U13" s="17">
        <v>5.5555555555555552E-2</v>
      </c>
      <c r="V13" s="17">
        <v>0</v>
      </c>
      <c r="W13" s="17">
        <v>2.5974025974025976E-2</v>
      </c>
      <c r="X13" s="16"/>
      <c r="Y13" s="72" t="s">
        <v>146</v>
      </c>
      <c r="Z13" s="17">
        <v>0</v>
      </c>
      <c r="AA13" s="17">
        <v>0</v>
      </c>
      <c r="AB13" s="17">
        <v>0.1</v>
      </c>
      <c r="AC13" s="17">
        <v>3.5087719298245612E-2</v>
      </c>
      <c r="AD13" s="14"/>
    </row>
    <row r="14" spans="1:30" x14ac:dyDescent="0.25">
      <c r="A14" s="8" t="s">
        <v>7</v>
      </c>
      <c r="B14">
        <f>SUM(B10,B12)</f>
        <v>17</v>
      </c>
      <c r="C14">
        <f>SUM(C10,C12)</f>
        <v>20</v>
      </c>
      <c r="D14">
        <f>SUM(D10,D12)</f>
        <v>20</v>
      </c>
      <c r="Q14" s="17"/>
      <c r="R14" s="73"/>
      <c r="S14" s="72" t="s">
        <v>229</v>
      </c>
      <c r="T14" s="17">
        <v>2.5974025974025976E-2</v>
      </c>
      <c r="U14" s="17">
        <v>1.1111111111111112E-2</v>
      </c>
      <c r="V14" s="17">
        <v>3.125E-2</v>
      </c>
      <c r="W14" s="17">
        <v>2.1645021645021644E-2</v>
      </c>
      <c r="X14" s="16"/>
      <c r="Y14" s="72" t="s">
        <v>17</v>
      </c>
      <c r="Z14" s="55">
        <f>SUM(Z4:Z13)</f>
        <v>1</v>
      </c>
      <c r="AA14" s="55">
        <f t="shared" ref="AA14:AC14" si="1">SUM(AA4:AA13)</f>
        <v>0.99999999999999989</v>
      </c>
      <c r="AB14" s="55">
        <f t="shared" si="1"/>
        <v>1.0000000000000002</v>
      </c>
      <c r="AC14" s="55">
        <f t="shared" si="1"/>
        <v>0.99999999999999967</v>
      </c>
      <c r="AD14" s="52"/>
    </row>
    <row r="15" spans="1:30" ht="15.75" thickBot="1" x14ac:dyDescent="0.3">
      <c r="A15" s="8"/>
      <c r="G15" s="58" t="s">
        <v>52</v>
      </c>
      <c r="H15" s="5" t="s">
        <v>26</v>
      </c>
      <c r="I15" s="5" t="s">
        <v>127</v>
      </c>
      <c r="J15" s="5" t="s">
        <v>195</v>
      </c>
      <c r="K15" s="62" t="s">
        <v>214</v>
      </c>
      <c r="M15" s="58" t="s">
        <v>58</v>
      </c>
      <c r="N15" s="5" t="s">
        <v>26</v>
      </c>
      <c r="O15" s="5" t="s">
        <v>127</v>
      </c>
      <c r="P15" s="5" t="s">
        <v>195</v>
      </c>
      <c r="Q15" s="75" t="s">
        <v>214</v>
      </c>
      <c r="R15" s="63"/>
      <c r="S15" s="72" t="s">
        <v>146</v>
      </c>
      <c r="T15" s="17">
        <v>0</v>
      </c>
      <c r="U15" s="17">
        <v>2.2222222222222223E-2</v>
      </c>
      <c r="V15" s="17">
        <v>1.5625E-2</v>
      </c>
      <c r="W15" s="17">
        <v>1.2987012987012988E-2</v>
      </c>
      <c r="X15" s="16"/>
      <c r="Y15" s="74"/>
      <c r="Z15" s="74"/>
      <c r="AA15" s="74"/>
      <c r="AB15" s="74"/>
    </row>
    <row r="16" spans="1:30" ht="16.5" thickTop="1" thickBot="1" x14ac:dyDescent="0.3">
      <c r="A16" s="11" t="s">
        <v>8</v>
      </c>
      <c r="B16" s="12">
        <f t="shared" ref="B16:C16" si="2">SUM(B6,B10,B12)</f>
        <v>94</v>
      </c>
      <c r="C16" s="12">
        <f t="shared" si="2"/>
        <v>110</v>
      </c>
      <c r="D16" s="12">
        <f t="shared" ref="D16" si="3">SUM(D6,D10,D12)</f>
        <v>84</v>
      </c>
      <c r="G16" s="53" t="s">
        <v>13</v>
      </c>
      <c r="H16" s="16">
        <v>0.46153846153846156</v>
      </c>
      <c r="I16" s="16">
        <v>0.22580645161290322</v>
      </c>
      <c r="J16" s="16">
        <v>0.10344827586206896</v>
      </c>
      <c r="K16" s="16">
        <v>0.2558139534883721</v>
      </c>
      <c r="M16" s="53" t="s">
        <v>56</v>
      </c>
      <c r="N16" s="16">
        <v>0.15384615384615385</v>
      </c>
      <c r="O16" s="16">
        <v>0.19354838709677419</v>
      </c>
      <c r="P16" s="16">
        <v>0.13793103448275862</v>
      </c>
      <c r="Q16" s="17">
        <v>0.16279069767441862</v>
      </c>
      <c r="R16" s="63"/>
      <c r="S16" s="72" t="s">
        <v>230</v>
      </c>
      <c r="T16" s="17">
        <v>2.5974025974025976E-2</v>
      </c>
      <c r="U16" s="17">
        <v>1.1111111111111112E-2</v>
      </c>
      <c r="V16" s="17">
        <v>0</v>
      </c>
      <c r="W16" s="17">
        <v>1.2987012987012988E-2</v>
      </c>
      <c r="X16" s="16"/>
      <c r="Y16" s="74"/>
      <c r="Z16" s="74"/>
      <c r="AA16" s="74"/>
      <c r="AB16" s="74"/>
    </row>
    <row r="17" spans="1:30" ht="15.75" thickTop="1" x14ac:dyDescent="0.25">
      <c r="G17" s="53" t="s">
        <v>40</v>
      </c>
      <c r="H17" s="16">
        <v>0.19230769230769232</v>
      </c>
      <c r="I17" s="16">
        <v>0.19354838709677419</v>
      </c>
      <c r="J17" s="16">
        <v>0.27586206896551724</v>
      </c>
      <c r="K17" s="16">
        <v>0.22093023255813954</v>
      </c>
      <c r="M17" s="53" t="s">
        <v>54</v>
      </c>
      <c r="N17" s="16">
        <v>0.11538461538461539</v>
      </c>
      <c r="O17" s="16">
        <v>9.6774193548387094E-2</v>
      </c>
      <c r="P17" s="16">
        <v>0.10344827586206896</v>
      </c>
      <c r="Q17" s="17">
        <v>0.10465116279069768</v>
      </c>
      <c r="R17" s="76"/>
      <c r="S17" s="72" t="s">
        <v>147</v>
      </c>
      <c r="T17" s="17">
        <v>1.2987012987012988E-2</v>
      </c>
      <c r="U17" s="17">
        <v>0</v>
      </c>
      <c r="V17" s="17">
        <v>0</v>
      </c>
      <c r="W17" s="17">
        <v>4.329004329004329E-3</v>
      </c>
      <c r="X17" s="16"/>
      <c r="Y17" s="74"/>
      <c r="Z17" s="74"/>
      <c r="AA17" s="74"/>
      <c r="AB17" s="74"/>
    </row>
    <row r="18" spans="1:30" x14ac:dyDescent="0.25">
      <c r="G18" s="53" t="s">
        <v>142</v>
      </c>
      <c r="H18" s="16">
        <v>3.8461538461538464E-2</v>
      </c>
      <c r="I18" s="16">
        <v>0.12903225806451613</v>
      </c>
      <c r="J18" s="16">
        <v>6.8965517241379309E-2</v>
      </c>
      <c r="K18" s="16">
        <v>8.1395348837209308E-2</v>
      </c>
      <c r="M18" s="53" t="s">
        <v>57</v>
      </c>
      <c r="N18" s="16">
        <v>0.23076923076923078</v>
      </c>
      <c r="O18" s="16">
        <v>6.4516129032258063E-2</v>
      </c>
      <c r="P18" s="16">
        <v>3.4482758620689655E-2</v>
      </c>
      <c r="Q18" s="17">
        <v>0.10465116279069768</v>
      </c>
      <c r="R18" s="63"/>
      <c r="S18" s="72" t="s">
        <v>17</v>
      </c>
      <c r="T18" s="55">
        <f>SUM(T4:T17)</f>
        <v>1</v>
      </c>
      <c r="U18" s="55">
        <f t="shared" ref="U18:W18" si="4">SUM(U4:U17)</f>
        <v>0.99999999999999989</v>
      </c>
      <c r="V18" s="55">
        <f t="shared" si="4"/>
        <v>1</v>
      </c>
      <c r="W18" s="55">
        <f t="shared" si="4"/>
        <v>1</v>
      </c>
      <c r="X18" s="74"/>
      <c r="Y18" s="49"/>
      <c r="Z18" s="49"/>
      <c r="AA18" s="49"/>
      <c r="AB18" s="49"/>
      <c r="AC18" s="13"/>
      <c r="AD18" s="13"/>
    </row>
    <row r="19" spans="1:30" x14ac:dyDescent="0.25">
      <c r="A19" s="3" t="s">
        <v>218</v>
      </c>
      <c r="G19" s="53" t="s">
        <v>39</v>
      </c>
      <c r="H19" s="16">
        <v>3.8461538461538464E-2</v>
      </c>
      <c r="I19" s="16">
        <v>6.4516129032258063E-2</v>
      </c>
      <c r="J19" s="16">
        <v>0.13793103448275862</v>
      </c>
      <c r="K19" s="16">
        <v>8.1395348837209308E-2</v>
      </c>
      <c r="M19" s="53" t="s">
        <v>47</v>
      </c>
      <c r="N19" s="16">
        <v>7.6923076923076927E-2</v>
      </c>
      <c r="O19" s="16">
        <v>3.2258064516129031E-2</v>
      </c>
      <c r="P19" s="16">
        <v>6.8965517241379309E-2</v>
      </c>
      <c r="Q19" s="16">
        <v>5.8139534883720929E-2</v>
      </c>
      <c r="R19" s="63"/>
      <c r="S19" s="72"/>
      <c r="T19" s="55"/>
      <c r="U19" s="55"/>
      <c r="V19" s="55"/>
      <c r="W19" s="55"/>
      <c r="X19" s="74"/>
      <c r="Y19" s="16"/>
      <c r="Z19" s="16"/>
      <c r="AA19" s="16"/>
      <c r="AB19" s="16"/>
      <c r="AC19" s="13"/>
      <c r="AD19" s="13"/>
    </row>
    <row r="20" spans="1:30" x14ac:dyDescent="0.25">
      <c r="A20" s="3"/>
      <c r="G20" s="53" t="s">
        <v>148</v>
      </c>
      <c r="H20" s="16">
        <v>3.8461538461538464E-2</v>
      </c>
      <c r="I20" s="16">
        <v>6.4516129032258063E-2</v>
      </c>
      <c r="J20" s="16">
        <v>6.8965517241379309E-2</v>
      </c>
      <c r="K20" s="16">
        <v>5.8139534883720929E-2</v>
      </c>
      <c r="M20" s="53" t="s">
        <v>53</v>
      </c>
      <c r="N20" s="16">
        <v>3.8461538461538464E-2</v>
      </c>
      <c r="O20" s="16">
        <v>0</v>
      </c>
      <c r="P20" s="16">
        <v>0.13793103448275862</v>
      </c>
      <c r="Q20" s="17">
        <v>5.8139534883720929E-2</v>
      </c>
      <c r="R20" s="63"/>
      <c r="S20" s="72"/>
      <c r="T20" s="55"/>
      <c r="U20" s="55"/>
      <c r="V20" s="55"/>
      <c r="W20" s="55"/>
      <c r="X20" s="74"/>
      <c r="Y20" s="16"/>
      <c r="Z20" s="16"/>
      <c r="AA20" s="16"/>
      <c r="AB20" s="16"/>
      <c r="AC20" s="13"/>
      <c r="AD20" s="13"/>
    </row>
    <row r="21" spans="1:30" ht="15.75" thickBot="1" x14ac:dyDescent="0.3">
      <c r="A21" s="70"/>
      <c r="B21" s="5" t="s">
        <v>26</v>
      </c>
      <c r="C21" s="5" t="s">
        <v>127</v>
      </c>
      <c r="D21" s="5" t="s">
        <v>195</v>
      </c>
      <c r="F21" s="10"/>
      <c r="G21" s="53" t="s">
        <v>51</v>
      </c>
      <c r="H21" s="16">
        <v>0.11538461538461539</v>
      </c>
      <c r="I21" s="16">
        <v>6.4516129032258063E-2</v>
      </c>
      <c r="J21" s="16">
        <v>0</v>
      </c>
      <c r="K21" s="16">
        <v>5.8139534883720929E-2</v>
      </c>
      <c r="L21" s="10"/>
      <c r="M21" s="53" t="s">
        <v>150</v>
      </c>
      <c r="N21" s="16">
        <v>0</v>
      </c>
      <c r="O21" s="16">
        <v>3.2258064516129031E-2</v>
      </c>
      <c r="P21" s="16">
        <v>0.10344827586206896</v>
      </c>
      <c r="Q21" s="17">
        <v>4.6511627906976744E-2</v>
      </c>
      <c r="R21" s="77"/>
      <c r="S21" s="71" t="s">
        <v>149</v>
      </c>
      <c r="T21" s="71" t="s">
        <v>26</v>
      </c>
      <c r="U21" s="71" t="s">
        <v>127</v>
      </c>
      <c r="V21" s="71" t="s">
        <v>195</v>
      </c>
      <c r="W21" s="71" t="s">
        <v>214</v>
      </c>
      <c r="X21" s="49"/>
      <c r="Y21" s="71" t="s">
        <v>149</v>
      </c>
      <c r="Z21" s="71" t="s">
        <v>26</v>
      </c>
      <c r="AA21" s="71" t="s">
        <v>127</v>
      </c>
      <c r="AB21" s="71" t="s">
        <v>195</v>
      </c>
      <c r="AC21" s="71" t="s">
        <v>214</v>
      </c>
      <c r="AD21" s="14"/>
    </row>
    <row r="22" spans="1:30" ht="15.75" thickTop="1" x14ac:dyDescent="0.25">
      <c r="A22" s="8" t="s">
        <v>0</v>
      </c>
      <c r="B22" s="102">
        <v>0.9</v>
      </c>
      <c r="C22" s="103">
        <v>0.9</v>
      </c>
      <c r="D22" s="103">
        <v>0.5</v>
      </c>
      <c r="E22" s="10"/>
      <c r="G22" s="53" t="s">
        <v>38</v>
      </c>
      <c r="H22" s="16">
        <v>3.8461538461538464E-2</v>
      </c>
      <c r="I22" s="16">
        <v>3.2258064516129031E-2</v>
      </c>
      <c r="J22" s="16">
        <v>6.8965517241379309E-2</v>
      </c>
      <c r="K22" s="16">
        <v>4.6511627906976744E-2</v>
      </c>
      <c r="M22" s="53" t="s">
        <v>55</v>
      </c>
      <c r="N22" s="16">
        <v>0.11538461538461539</v>
      </c>
      <c r="O22" s="16">
        <v>0</v>
      </c>
      <c r="P22" s="16">
        <v>0</v>
      </c>
      <c r="Q22" s="17">
        <v>3.4883720930232558E-2</v>
      </c>
      <c r="R22" s="63"/>
      <c r="S22" s="72" t="s">
        <v>34</v>
      </c>
      <c r="T22" s="17">
        <v>0.51948051948051943</v>
      </c>
      <c r="U22" s="17">
        <v>0.5444444444444444</v>
      </c>
      <c r="V22" s="17">
        <v>0.609375</v>
      </c>
      <c r="W22" s="17">
        <v>0.55411255411255411</v>
      </c>
      <c r="X22" s="16"/>
      <c r="Y22" s="72" t="s">
        <v>34</v>
      </c>
      <c r="Z22" s="17">
        <v>0.52941176470588236</v>
      </c>
      <c r="AA22" s="17">
        <v>0.55000000000000004</v>
      </c>
      <c r="AB22" s="17">
        <v>0.3</v>
      </c>
      <c r="AC22" s="17">
        <v>0.45614035087719296</v>
      </c>
      <c r="AD22" s="14"/>
    </row>
    <row r="23" spans="1:30" x14ac:dyDescent="0.25">
      <c r="A23" s="8" t="s">
        <v>1</v>
      </c>
      <c r="B23" s="102">
        <v>2.1</v>
      </c>
      <c r="C23" s="103">
        <v>2.2999999999999998</v>
      </c>
      <c r="D23" s="103">
        <v>2</v>
      </c>
      <c r="G23" s="53" t="s">
        <v>219</v>
      </c>
      <c r="H23" s="16">
        <v>3.8461538461538464E-2</v>
      </c>
      <c r="I23" s="16">
        <v>0</v>
      </c>
      <c r="J23" s="16">
        <v>0.10344827586206896</v>
      </c>
      <c r="K23" s="16">
        <v>4.6511627906976744E-2</v>
      </c>
      <c r="M23" s="53" t="s">
        <v>69</v>
      </c>
      <c r="N23" s="16">
        <v>0</v>
      </c>
      <c r="O23" s="16">
        <v>6.4516129032258063E-2</v>
      </c>
      <c r="P23" s="16">
        <v>3.4482758620689655E-2</v>
      </c>
      <c r="Q23" s="17">
        <v>3.4883720930232558E-2</v>
      </c>
      <c r="R23" s="63"/>
      <c r="S23" s="72" t="s">
        <v>245</v>
      </c>
      <c r="T23" s="17">
        <v>9.0909090909090912E-2</v>
      </c>
      <c r="U23" s="17">
        <v>0.12222222222222222</v>
      </c>
      <c r="V23" s="17">
        <v>9.375E-2</v>
      </c>
      <c r="W23" s="17">
        <v>0.1038961038961039</v>
      </c>
      <c r="X23" s="16"/>
      <c r="Y23" s="72" t="s">
        <v>246</v>
      </c>
      <c r="Z23" s="17">
        <v>0.17647058823529413</v>
      </c>
      <c r="AA23" s="17">
        <v>0.1</v>
      </c>
      <c r="AB23" s="17">
        <v>0.05</v>
      </c>
      <c r="AC23" s="17">
        <v>0.10526315789473684</v>
      </c>
      <c r="AD23" s="14"/>
    </row>
    <row r="24" spans="1:30" x14ac:dyDescent="0.25">
      <c r="A24" s="8" t="s">
        <v>2</v>
      </c>
      <c r="B24" s="104">
        <v>1.1000000000000001</v>
      </c>
      <c r="C24" s="105">
        <v>1.2</v>
      </c>
      <c r="D24" s="105">
        <v>0.8</v>
      </c>
      <c r="G24" s="2" t="s">
        <v>143</v>
      </c>
      <c r="H24" s="55">
        <f>SUM(H16:H23)</f>
        <v>0.96153846153846145</v>
      </c>
      <c r="I24" s="55">
        <f t="shared" ref="I24:K24" si="5">SUM(I16:I23)</f>
        <v>0.77419354838709653</v>
      </c>
      <c r="J24" s="55">
        <f t="shared" si="5"/>
        <v>0.82758620689655182</v>
      </c>
      <c r="K24" s="55">
        <f t="shared" si="5"/>
        <v>0.84883720930232553</v>
      </c>
      <c r="M24" s="53" t="s">
        <v>151</v>
      </c>
      <c r="N24" s="16">
        <v>3.8461538461538464E-2</v>
      </c>
      <c r="O24" s="16">
        <v>3.2258064516129031E-2</v>
      </c>
      <c r="P24" s="16">
        <v>3.4482758620689655E-2</v>
      </c>
      <c r="Q24" s="17">
        <v>3.4883720930232558E-2</v>
      </c>
      <c r="R24" s="63"/>
      <c r="S24" s="72" t="s">
        <v>246</v>
      </c>
      <c r="T24" s="17">
        <v>0.1038961038961039</v>
      </c>
      <c r="U24" s="17">
        <v>6.6666666666666666E-2</v>
      </c>
      <c r="V24" s="17">
        <v>4.6875E-2</v>
      </c>
      <c r="W24" s="17">
        <v>7.3593073593073599E-2</v>
      </c>
      <c r="X24" s="16"/>
      <c r="Y24" s="72" t="s">
        <v>33</v>
      </c>
      <c r="Z24" s="17">
        <v>0.17647058823529413</v>
      </c>
      <c r="AA24" s="17">
        <v>0.05</v>
      </c>
      <c r="AB24" s="17">
        <v>0.1</v>
      </c>
      <c r="AC24" s="17">
        <v>0.10526315789473684</v>
      </c>
      <c r="AD24" s="14"/>
    </row>
    <row r="25" spans="1:30" x14ac:dyDescent="0.25">
      <c r="A25" s="8"/>
      <c r="B25" s="106"/>
      <c r="C25" s="103"/>
      <c r="D25" s="103"/>
      <c r="G25" s="53"/>
      <c r="H25" s="16"/>
      <c r="I25" s="16"/>
      <c r="J25" s="16"/>
      <c r="K25" s="16"/>
      <c r="M25" s="2" t="s">
        <v>145</v>
      </c>
      <c r="N25" s="55">
        <f>SUM(N16:N24)</f>
        <v>0.76923076923076916</v>
      </c>
      <c r="O25" s="55">
        <f>SUM(O16:O24)</f>
        <v>0.5161290322580645</v>
      </c>
      <c r="P25" s="55">
        <f>SUM(P16:P24)</f>
        <v>0.65517241379310343</v>
      </c>
      <c r="Q25" s="55">
        <f>SUM(Q16:Q24)</f>
        <v>0.63953488372093015</v>
      </c>
      <c r="R25" s="63"/>
      <c r="S25" s="72" t="s">
        <v>247</v>
      </c>
      <c r="T25" s="17">
        <v>3.896103896103896E-2</v>
      </c>
      <c r="U25" s="17">
        <v>7.7777777777777779E-2</v>
      </c>
      <c r="V25" s="17">
        <v>7.8125E-2</v>
      </c>
      <c r="W25" s="17">
        <v>6.4935064935064929E-2</v>
      </c>
      <c r="X25" s="16"/>
      <c r="Y25" s="72" t="s">
        <v>247</v>
      </c>
      <c r="Z25" s="17">
        <v>5.8823529411764705E-2</v>
      </c>
      <c r="AA25" s="17">
        <v>0.1</v>
      </c>
      <c r="AB25" s="17">
        <v>0.1</v>
      </c>
      <c r="AC25" s="17">
        <v>8.771929824561403E-2</v>
      </c>
      <c r="AD25" s="14"/>
    </row>
    <row r="26" spans="1:30" x14ac:dyDescent="0.25">
      <c r="A26" s="8" t="s">
        <v>3</v>
      </c>
      <c r="B26" s="102">
        <v>0.4</v>
      </c>
      <c r="C26" s="103">
        <v>0.2</v>
      </c>
      <c r="D26" s="103">
        <v>0.4</v>
      </c>
      <c r="M26" s="2"/>
      <c r="N26" s="55"/>
      <c r="O26" s="55"/>
      <c r="P26" s="55"/>
      <c r="Q26" s="55"/>
      <c r="R26" s="63"/>
      <c r="S26" s="72" t="s">
        <v>30</v>
      </c>
      <c r="T26" s="17">
        <v>3.896103896103896E-2</v>
      </c>
      <c r="U26" s="17">
        <v>6.6666666666666666E-2</v>
      </c>
      <c r="V26" s="17">
        <v>6.25E-2</v>
      </c>
      <c r="W26" s="17">
        <v>5.627705627705628E-2</v>
      </c>
      <c r="X26" s="16"/>
      <c r="Y26" s="72" t="s">
        <v>32</v>
      </c>
      <c r="Z26" s="17">
        <v>5.8823529411764705E-2</v>
      </c>
      <c r="AA26" s="17">
        <v>0</v>
      </c>
      <c r="AB26" s="17">
        <v>0.15</v>
      </c>
      <c r="AC26" s="17">
        <v>7.0175438596491224E-2</v>
      </c>
      <c r="AD26" s="14"/>
    </row>
    <row r="27" spans="1:30" ht="15.75" thickBot="1" x14ac:dyDescent="0.3">
      <c r="A27" s="8" t="s">
        <v>4</v>
      </c>
      <c r="B27" s="102">
        <v>0.3</v>
      </c>
      <c r="C27" s="103">
        <v>0.7</v>
      </c>
      <c r="D27" s="103">
        <v>0.6</v>
      </c>
      <c r="G27" s="62" t="s">
        <v>152</v>
      </c>
      <c r="H27" s="5" t="s">
        <v>26</v>
      </c>
      <c r="I27" s="5" t="s">
        <v>127</v>
      </c>
      <c r="J27" s="5" t="s">
        <v>195</v>
      </c>
      <c r="K27" s="62" t="s">
        <v>214</v>
      </c>
      <c r="R27" s="63"/>
      <c r="S27" s="72" t="s">
        <v>32</v>
      </c>
      <c r="T27" s="17">
        <v>5.1948051948051951E-2</v>
      </c>
      <c r="U27" s="17">
        <v>3.3333333333333333E-2</v>
      </c>
      <c r="V27" s="17">
        <v>4.6875E-2</v>
      </c>
      <c r="W27" s="17">
        <v>4.3290043290043288E-2</v>
      </c>
      <c r="X27" s="16"/>
      <c r="Y27" s="72" t="s">
        <v>30</v>
      </c>
      <c r="Z27" s="17">
        <v>0</v>
      </c>
      <c r="AA27" s="17">
        <v>0.1</v>
      </c>
      <c r="AB27" s="17">
        <v>0.1</v>
      </c>
      <c r="AC27" s="17">
        <v>7.0175438596491224E-2</v>
      </c>
      <c r="AD27" s="14"/>
    </row>
    <row r="28" spans="1:30" ht="16.5" thickTop="1" thickBot="1" x14ac:dyDescent="0.3">
      <c r="A28" s="8" t="s">
        <v>5</v>
      </c>
      <c r="B28" s="104">
        <v>0.4</v>
      </c>
      <c r="C28" s="105">
        <v>0.4</v>
      </c>
      <c r="D28" s="105">
        <v>0.5</v>
      </c>
      <c r="G28" s="2" t="s">
        <v>20</v>
      </c>
      <c r="H28" s="17">
        <v>0.5</v>
      </c>
      <c r="I28" s="17">
        <v>0</v>
      </c>
      <c r="J28" s="17">
        <v>0.33333333333333331</v>
      </c>
      <c r="K28" s="17">
        <v>0.35294117647058826</v>
      </c>
      <c r="M28" s="62" t="s">
        <v>153</v>
      </c>
      <c r="N28" s="5" t="s">
        <v>26</v>
      </c>
      <c r="O28" s="5" t="s">
        <v>127</v>
      </c>
      <c r="P28" s="5" t="s">
        <v>195</v>
      </c>
      <c r="Q28" s="62" t="s">
        <v>214</v>
      </c>
      <c r="R28" s="63"/>
      <c r="S28" s="72" t="s">
        <v>33</v>
      </c>
      <c r="T28" s="17">
        <v>6.4935064935064929E-2</v>
      </c>
      <c r="U28" s="17">
        <v>4.4444444444444446E-2</v>
      </c>
      <c r="V28" s="17">
        <v>1.5625E-2</v>
      </c>
      <c r="W28" s="17">
        <v>4.3290043290043288E-2</v>
      </c>
      <c r="X28" s="16"/>
      <c r="Y28" s="72" t="s">
        <v>29</v>
      </c>
      <c r="Z28" s="17">
        <v>0</v>
      </c>
      <c r="AA28" s="17">
        <v>0.05</v>
      </c>
      <c r="AB28" s="17">
        <v>0.05</v>
      </c>
      <c r="AC28" s="17">
        <v>3.5087719298245612E-2</v>
      </c>
      <c r="AD28" s="52"/>
    </row>
    <row r="29" spans="1:30" ht="15.75" thickTop="1" x14ac:dyDescent="0.25">
      <c r="A29" s="8"/>
      <c r="B29" s="107"/>
      <c r="C29" s="103"/>
      <c r="D29" s="103"/>
      <c r="G29" s="2" t="s">
        <v>59</v>
      </c>
      <c r="H29" s="17">
        <v>0.125</v>
      </c>
      <c r="I29" s="17">
        <v>0.33333333333333331</v>
      </c>
      <c r="J29" s="17">
        <v>0</v>
      </c>
      <c r="K29" s="17">
        <v>0.11764705882352941</v>
      </c>
      <c r="M29" s="2" t="s">
        <v>47</v>
      </c>
      <c r="N29" s="17">
        <v>0.25</v>
      </c>
      <c r="O29" s="17">
        <v>0</v>
      </c>
      <c r="P29" s="17">
        <v>0</v>
      </c>
      <c r="Q29" s="17">
        <v>0.11764705882352941</v>
      </c>
      <c r="R29" s="63"/>
      <c r="S29" s="72" t="s">
        <v>29</v>
      </c>
      <c r="T29" s="17">
        <v>3.896103896103896E-2</v>
      </c>
      <c r="U29" s="17">
        <v>3.3333333333333333E-2</v>
      </c>
      <c r="V29" s="17">
        <v>1.5625E-2</v>
      </c>
      <c r="W29" s="17">
        <v>3.0303030303030304E-2</v>
      </c>
      <c r="X29" s="16"/>
      <c r="Y29" s="72" t="s">
        <v>31</v>
      </c>
      <c r="Z29" s="17">
        <v>0</v>
      </c>
      <c r="AA29" s="17">
        <v>0.05</v>
      </c>
      <c r="AB29" s="17">
        <v>0.05</v>
      </c>
      <c r="AC29" s="17">
        <v>3.5087719298245612E-2</v>
      </c>
    </row>
    <row r="30" spans="1:30" x14ac:dyDescent="0.25">
      <c r="A30" s="8" t="s">
        <v>6</v>
      </c>
      <c r="B30" s="102">
        <v>2.1</v>
      </c>
      <c r="C30" s="103">
        <v>2.8</v>
      </c>
      <c r="D30" s="103">
        <v>2.4</v>
      </c>
      <c r="G30" s="2" t="s">
        <v>21</v>
      </c>
      <c r="H30" s="17">
        <v>0</v>
      </c>
      <c r="I30" s="17">
        <v>0.66666666666666663</v>
      </c>
      <c r="J30" s="17">
        <v>0</v>
      </c>
      <c r="K30" s="17">
        <v>0.11764705882352941</v>
      </c>
      <c r="M30" s="2" t="s">
        <v>44</v>
      </c>
      <c r="N30" s="17">
        <v>0.25</v>
      </c>
      <c r="O30" s="17">
        <v>0</v>
      </c>
      <c r="P30" s="17">
        <v>0</v>
      </c>
      <c r="Q30" s="17">
        <v>0.11764705882352941</v>
      </c>
      <c r="R30" s="63"/>
      <c r="S30" s="72" t="s">
        <v>31</v>
      </c>
      <c r="T30" s="17">
        <v>3.896103896103896E-2</v>
      </c>
      <c r="U30" s="17">
        <v>1.1111111111111112E-2</v>
      </c>
      <c r="V30" s="17">
        <v>3.125E-2</v>
      </c>
      <c r="W30" s="17">
        <v>2.5974025974025976E-2</v>
      </c>
      <c r="X30" s="16"/>
      <c r="Y30" s="72" t="s">
        <v>257</v>
      </c>
      <c r="Z30" s="17">
        <v>0</v>
      </c>
      <c r="AA30" s="17">
        <v>0</v>
      </c>
      <c r="AB30" s="17">
        <v>0.05</v>
      </c>
      <c r="AC30" s="17">
        <v>1.7543859649122806E-2</v>
      </c>
    </row>
    <row r="31" spans="1:30" x14ac:dyDescent="0.25">
      <c r="A31" s="8"/>
      <c r="B31" s="106"/>
      <c r="C31" s="106"/>
      <c r="D31" s="106"/>
      <c r="G31" s="2" t="s">
        <v>13</v>
      </c>
      <c r="H31" s="17">
        <v>0.125</v>
      </c>
      <c r="I31" s="17">
        <v>0</v>
      </c>
      <c r="J31" s="17">
        <v>0.16666666666666666</v>
      </c>
      <c r="K31" s="17">
        <v>0.11764705882352941</v>
      </c>
      <c r="M31" s="2" t="s">
        <v>46</v>
      </c>
      <c r="N31" s="17">
        <v>0</v>
      </c>
      <c r="O31" s="17">
        <v>0.33333333333333331</v>
      </c>
      <c r="P31" s="17">
        <v>0</v>
      </c>
      <c r="Q31" s="17">
        <v>5.8823529411764705E-2</v>
      </c>
      <c r="R31" s="63"/>
      <c r="S31" s="72" t="s">
        <v>28</v>
      </c>
      <c r="T31" s="17">
        <v>1.2987012987012988E-2</v>
      </c>
      <c r="U31" s="17">
        <v>0</v>
      </c>
      <c r="V31" s="17">
        <v>0</v>
      </c>
      <c r="W31" s="17">
        <v>4.329004329004329E-3</v>
      </c>
      <c r="X31" s="16"/>
      <c r="Y31" s="72" t="s">
        <v>245</v>
      </c>
      <c r="Z31" s="17">
        <v>0</v>
      </c>
      <c r="AA31" s="17">
        <v>0</v>
      </c>
      <c r="AB31" s="17">
        <v>0.05</v>
      </c>
      <c r="AC31" s="17">
        <v>1.7543859649122806E-2</v>
      </c>
      <c r="AD31" s="16"/>
    </row>
    <row r="32" spans="1:30" x14ac:dyDescent="0.25">
      <c r="A32" s="8" t="s">
        <v>7</v>
      </c>
      <c r="B32" s="108">
        <v>0.5</v>
      </c>
      <c r="C32" s="108">
        <v>0.6</v>
      </c>
      <c r="D32" s="108">
        <v>0.6</v>
      </c>
      <c r="G32" s="2" t="s">
        <v>66</v>
      </c>
      <c r="H32" s="78">
        <v>0</v>
      </c>
      <c r="I32" s="78">
        <v>0</v>
      </c>
      <c r="J32" s="78">
        <v>0.33333333333333331</v>
      </c>
      <c r="K32" s="78">
        <v>0.11764705882352941</v>
      </c>
      <c r="M32" s="2" t="s">
        <v>221</v>
      </c>
      <c r="N32" s="17">
        <v>0</v>
      </c>
      <c r="O32" s="17">
        <v>0</v>
      </c>
      <c r="P32" s="17">
        <v>0.16666666666666666</v>
      </c>
      <c r="Q32" s="17">
        <v>5.8823529411764705E-2</v>
      </c>
      <c r="R32" s="63"/>
      <c r="S32" s="72" t="s">
        <v>17</v>
      </c>
      <c r="T32" s="55">
        <f>SUM(T22:T31)</f>
        <v>1</v>
      </c>
      <c r="U32" s="55">
        <f t="shared" ref="U32:W32" si="6">SUM(U22:U31)</f>
        <v>0.99999999999999989</v>
      </c>
      <c r="V32" s="55">
        <f t="shared" si="6"/>
        <v>1</v>
      </c>
      <c r="W32" s="55">
        <f t="shared" si="6"/>
        <v>0.99999999999999989</v>
      </c>
      <c r="X32" s="74"/>
      <c r="Y32" s="72" t="s">
        <v>17</v>
      </c>
      <c r="Z32" s="55">
        <f>SUM(Z22:Z31)</f>
        <v>1</v>
      </c>
      <c r="AA32" s="55">
        <f>SUM(AA22:AA31)</f>
        <v>1</v>
      </c>
      <c r="AB32" s="55">
        <f>SUM(AB22:AB31)</f>
        <v>1</v>
      </c>
      <c r="AC32" s="55">
        <f>SUM(AC22:AC31)</f>
        <v>1</v>
      </c>
      <c r="AD32" s="74"/>
    </row>
    <row r="33" spans="1:30" ht="15.75" thickBot="1" x14ac:dyDescent="0.3">
      <c r="A33" s="8"/>
      <c r="B33" s="106"/>
      <c r="C33" s="106"/>
      <c r="D33" s="106"/>
      <c r="G33" s="2" t="s">
        <v>139</v>
      </c>
      <c r="H33" s="78">
        <v>0.125</v>
      </c>
      <c r="I33" s="78">
        <v>0</v>
      </c>
      <c r="J33" s="78">
        <v>0.16666666666666666</v>
      </c>
      <c r="K33" s="78">
        <v>0.11764705882352941</v>
      </c>
      <c r="M33" s="2" t="s">
        <v>222</v>
      </c>
      <c r="N33" s="17">
        <v>0</v>
      </c>
      <c r="O33" s="17">
        <v>0</v>
      </c>
      <c r="P33" s="17">
        <v>0.16666666666666666</v>
      </c>
      <c r="Q33" s="17">
        <v>5.8823529411764705E-2</v>
      </c>
      <c r="R33" s="63"/>
      <c r="S33" s="72"/>
      <c r="T33" s="55"/>
      <c r="U33" s="55"/>
      <c r="V33" s="55"/>
      <c r="W33" s="55"/>
      <c r="X33" s="74"/>
      <c r="Y33" s="16"/>
      <c r="Z33" s="16"/>
      <c r="AA33" s="16"/>
      <c r="AB33" s="16"/>
      <c r="AC33" s="16"/>
      <c r="AD33" s="74"/>
    </row>
    <row r="34" spans="1:30" ht="16.5" thickTop="1" thickBot="1" x14ac:dyDescent="0.3">
      <c r="A34" s="11" t="s">
        <v>8</v>
      </c>
      <c r="B34" s="100">
        <v>0.9</v>
      </c>
      <c r="C34" s="101">
        <v>1</v>
      </c>
      <c r="D34" s="101">
        <v>0.7</v>
      </c>
      <c r="G34" s="2" t="s">
        <v>19</v>
      </c>
      <c r="H34" s="17">
        <v>0.125</v>
      </c>
      <c r="I34" s="17">
        <v>0</v>
      </c>
      <c r="J34" s="17">
        <v>0</v>
      </c>
      <c r="K34" s="17">
        <v>5.8823529411764705E-2</v>
      </c>
      <c r="M34" s="2" t="s">
        <v>65</v>
      </c>
      <c r="N34" s="17">
        <v>0.125</v>
      </c>
      <c r="O34" s="17">
        <v>0</v>
      </c>
      <c r="P34" s="17">
        <v>0</v>
      </c>
      <c r="Q34" s="17">
        <v>5.8823529411764705E-2</v>
      </c>
      <c r="R34" s="73"/>
      <c r="S34" s="72"/>
      <c r="T34" s="55"/>
      <c r="U34" s="55"/>
      <c r="V34" s="55"/>
      <c r="W34" s="55"/>
      <c r="X34" s="74"/>
      <c r="Y34" s="16"/>
      <c r="Z34" s="16"/>
      <c r="AA34" s="16"/>
      <c r="AB34" s="16"/>
      <c r="AC34" s="74"/>
      <c r="AD34" s="74"/>
    </row>
    <row r="35" spans="1:30" ht="16.5" thickTop="1" thickBot="1" x14ac:dyDescent="0.3">
      <c r="A35" s="10"/>
      <c r="B35" s="10"/>
      <c r="C35" s="10"/>
      <c r="D35" s="10"/>
      <c r="G35" s="2" t="s">
        <v>143</v>
      </c>
      <c r="H35" s="55">
        <f>SUM(H28:H34)</f>
        <v>1</v>
      </c>
      <c r="I35" s="55">
        <f>SUM(I28:I34)</f>
        <v>1</v>
      </c>
      <c r="J35" s="55">
        <f>SUM(J28:J34)</f>
        <v>0.99999999999999989</v>
      </c>
      <c r="K35" s="55">
        <f>SUM(K28:K34)</f>
        <v>1</v>
      </c>
      <c r="M35" s="2" t="s">
        <v>56</v>
      </c>
      <c r="N35" s="17">
        <v>0</v>
      </c>
      <c r="O35" s="17">
        <v>0</v>
      </c>
      <c r="P35" s="17">
        <v>0.16666666666666666</v>
      </c>
      <c r="Q35" s="17">
        <v>5.8823529411764705E-2</v>
      </c>
      <c r="R35" s="47"/>
      <c r="S35" s="71" t="s">
        <v>154</v>
      </c>
      <c r="T35" s="71" t="s">
        <v>26</v>
      </c>
      <c r="U35" s="71" t="s">
        <v>127</v>
      </c>
      <c r="V35" s="71" t="s">
        <v>195</v>
      </c>
      <c r="W35" s="71" t="s">
        <v>214</v>
      </c>
      <c r="X35" s="49"/>
      <c r="Y35" s="71" t="s">
        <v>154</v>
      </c>
      <c r="Z35" s="71" t="s">
        <v>26</v>
      </c>
      <c r="AA35" s="71" t="s">
        <v>127</v>
      </c>
      <c r="AB35" s="71" t="s">
        <v>195</v>
      </c>
      <c r="AC35" s="71" t="s">
        <v>214</v>
      </c>
      <c r="AD35" s="74"/>
    </row>
    <row r="36" spans="1:30" ht="15.75" thickTop="1" x14ac:dyDescent="0.25">
      <c r="F36" s="10"/>
      <c r="L36" s="53"/>
      <c r="M36" s="2" t="s">
        <v>64</v>
      </c>
      <c r="N36" s="17">
        <v>0.125</v>
      </c>
      <c r="O36" s="17">
        <v>0</v>
      </c>
      <c r="P36" s="17">
        <v>0</v>
      </c>
      <c r="Q36" s="17">
        <v>5.8823529411764705E-2</v>
      </c>
      <c r="R36" s="49"/>
      <c r="S36" s="72" t="s">
        <v>234</v>
      </c>
      <c r="T36" s="17">
        <v>0.19480519480519481</v>
      </c>
      <c r="U36" s="17">
        <v>0.17777777777777778</v>
      </c>
      <c r="V36" s="17">
        <v>0.171875</v>
      </c>
      <c r="W36" s="17">
        <v>0.18181818181818182</v>
      </c>
      <c r="X36" s="16"/>
      <c r="Y36" s="72" t="s">
        <v>236</v>
      </c>
      <c r="Z36" s="17">
        <v>0.29411764705882354</v>
      </c>
      <c r="AA36" s="17">
        <v>0.25</v>
      </c>
      <c r="AB36" s="17">
        <v>0.15</v>
      </c>
      <c r="AC36" s="17">
        <v>0.22807017543859648</v>
      </c>
      <c r="AD36" s="49"/>
    </row>
    <row r="37" spans="1:30" x14ac:dyDescent="0.25">
      <c r="M37" s="2" t="s">
        <v>61</v>
      </c>
      <c r="N37" s="17">
        <v>0</v>
      </c>
      <c r="O37" s="17">
        <v>0.33333333333333331</v>
      </c>
      <c r="P37" s="17">
        <v>0</v>
      </c>
      <c r="Q37" s="17">
        <v>5.8823529411764705E-2</v>
      </c>
      <c r="R37" s="63"/>
      <c r="S37" s="72" t="s">
        <v>235</v>
      </c>
      <c r="T37" s="17">
        <v>0.14285714285714285</v>
      </c>
      <c r="U37" s="17">
        <v>0.18888888888888888</v>
      </c>
      <c r="V37" s="17">
        <v>0.125</v>
      </c>
      <c r="W37" s="17">
        <v>0.15584415584415584</v>
      </c>
      <c r="X37" s="16"/>
      <c r="Y37" s="72" t="s">
        <v>237</v>
      </c>
      <c r="Z37" s="17">
        <v>5.8823529411764705E-2</v>
      </c>
      <c r="AA37" s="17">
        <v>0.15</v>
      </c>
      <c r="AB37" s="17">
        <v>0.3</v>
      </c>
      <c r="AC37" s="17">
        <v>0.17543859649122806</v>
      </c>
      <c r="AD37" s="16"/>
    </row>
    <row r="38" spans="1:30" ht="15.75" thickBot="1" x14ac:dyDescent="0.3">
      <c r="G38" s="58" t="s">
        <v>158</v>
      </c>
      <c r="H38" s="5" t="s">
        <v>26</v>
      </c>
      <c r="I38" s="5" t="s">
        <v>127</v>
      </c>
      <c r="J38" s="5" t="s">
        <v>195</v>
      </c>
      <c r="K38" s="62" t="s">
        <v>214</v>
      </c>
      <c r="M38" s="2" t="s">
        <v>223</v>
      </c>
      <c r="N38" s="17">
        <v>0</v>
      </c>
      <c r="O38" s="17">
        <v>0</v>
      </c>
      <c r="P38" s="17">
        <v>0.16666666666666666</v>
      </c>
      <c r="Q38" s="17">
        <v>5.8823529411764705E-2</v>
      </c>
      <c r="R38" s="63"/>
      <c r="S38" s="72" t="s">
        <v>236</v>
      </c>
      <c r="T38" s="17">
        <v>0.20779220779220781</v>
      </c>
      <c r="U38" s="17">
        <v>0.1111111111111111</v>
      </c>
      <c r="V38" s="17">
        <v>0.15625</v>
      </c>
      <c r="W38" s="17">
        <v>0.15584415584415584</v>
      </c>
      <c r="X38" s="16"/>
      <c r="Y38" s="72" t="s">
        <v>235</v>
      </c>
      <c r="Z38" s="17">
        <v>0.23529411764705882</v>
      </c>
      <c r="AA38" s="17">
        <v>0.15</v>
      </c>
      <c r="AB38" s="17">
        <v>0.15</v>
      </c>
      <c r="AC38" s="17">
        <v>0.17543859649122806</v>
      </c>
      <c r="AD38" s="16"/>
    </row>
    <row r="39" spans="1:30" ht="15.75" thickTop="1" x14ac:dyDescent="0.25">
      <c r="G39" s="2" t="s">
        <v>20</v>
      </c>
      <c r="H39" s="17">
        <v>0.5</v>
      </c>
      <c r="I39" s="17">
        <v>0.33333333333333331</v>
      </c>
      <c r="J39" s="17">
        <v>0.2857142857142857</v>
      </c>
      <c r="K39" s="17">
        <v>0.35</v>
      </c>
      <c r="M39" s="2" t="s">
        <v>63</v>
      </c>
      <c r="N39" s="17">
        <v>0.125</v>
      </c>
      <c r="O39" s="17">
        <v>0</v>
      </c>
      <c r="P39" s="17">
        <v>0</v>
      </c>
      <c r="Q39" s="17">
        <v>5.8823529411764705E-2</v>
      </c>
      <c r="R39" s="63"/>
      <c r="S39" s="72" t="s">
        <v>136</v>
      </c>
      <c r="T39" s="17">
        <v>9.0909090909090912E-2</v>
      </c>
      <c r="U39" s="17">
        <v>0.15555555555555556</v>
      </c>
      <c r="V39" s="17">
        <v>0.1875</v>
      </c>
      <c r="W39" s="17">
        <v>0.14285714285714285</v>
      </c>
      <c r="X39" s="16"/>
      <c r="Y39" s="72" t="s">
        <v>234</v>
      </c>
      <c r="Z39" s="17">
        <v>0.23529411764705882</v>
      </c>
      <c r="AA39" s="17">
        <v>0.15</v>
      </c>
      <c r="AB39" s="17">
        <v>0.1</v>
      </c>
      <c r="AC39" s="17">
        <v>0.15789473684210525</v>
      </c>
      <c r="AD39" s="16"/>
    </row>
    <row r="40" spans="1:30" x14ac:dyDescent="0.25">
      <c r="G40" s="2" t="s">
        <v>13</v>
      </c>
      <c r="H40" s="17">
        <v>0.25</v>
      </c>
      <c r="I40" s="17">
        <v>0.44444444444444442</v>
      </c>
      <c r="J40" s="17">
        <v>0.14285714285714285</v>
      </c>
      <c r="K40" s="17">
        <v>0.3</v>
      </c>
      <c r="M40" s="2" t="s">
        <v>62</v>
      </c>
      <c r="N40" s="17">
        <v>0.125</v>
      </c>
      <c r="O40" s="17">
        <v>0</v>
      </c>
      <c r="P40" s="17">
        <v>0</v>
      </c>
      <c r="Q40" s="17">
        <v>5.8823529411764705E-2</v>
      </c>
      <c r="R40" s="63"/>
      <c r="S40" s="72" t="s">
        <v>237</v>
      </c>
      <c r="T40" s="17">
        <v>0.18181818181818182</v>
      </c>
      <c r="U40" s="17">
        <v>0.12222222222222222</v>
      </c>
      <c r="V40" s="17">
        <v>0.109375</v>
      </c>
      <c r="W40" s="17">
        <v>0.13852813852813853</v>
      </c>
      <c r="X40" s="16"/>
      <c r="Y40" s="72" t="s">
        <v>238</v>
      </c>
      <c r="Z40" s="17">
        <v>0.11764705882352941</v>
      </c>
      <c r="AA40" s="17">
        <v>0.15</v>
      </c>
      <c r="AB40" s="17">
        <v>0.1</v>
      </c>
      <c r="AC40" s="17">
        <v>0.12280701754385964</v>
      </c>
      <c r="AD40" s="16"/>
    </row>
    <row r="41" spans="1:30" x14ac:dyDescent="0.25">
      <c r="G41" s="2" t="s">
        <v>21</v>
      </c>
      <c r="H41" s="17">
        <v>0.25</v>
      </c>
      <c r="I41" s="17">
        <v>0</v>
      </c>
      <c r="J41" s="17">
        <v>0.2857142857142857</v>
      </c>
      <c r="K41" s="17">
        <v>0.15</v>
      </c>
      <c r="M41" s="2" t="s">
        <v>156</v>
      </c>
      <c r="N41" s="17">
        <v>0</v>
      </c>
      <c r="O41" s="17">
        <v>0.33333333333333331</v>
      </c>
      <c r="P41" s="17">
        <v>0</v>
      </c>
      <c r="Q41" s="17">
        <v>5.8823529411764705E-2</v>
      </c>
      <c r="R41" s="63"/>
      <c r="S41" s="72" t="s">
        <v>238</v>
      </c>
      <c r="T41" s="17">
        <v>0.1038961038961039</v>
      </c>
      <c r="U41" s="17">
        <v>0.17777777777777778</v>
      </c>
      <c r="V41" s="17">
        <v>0.125</v>
      </c>
      <c r="W41" s="17">
        <v>0.13852813852813853</v>
      </c>
      <c r="X41" s="16"/>
      <c r="Y41" s="72" t="s">
        <v>239</v>
      </c>
      <c r="Z41" s="17">
        <v>0</v>
      </c>
      <c r="AA41" s="17">
        <v>0.05</v>
      </c>
      <c r="AB41" s="17">
        <v>0.05</v>
      </c>
      <c r="AC41" s="17">
        <v>3.5087719298245612E-2</v>
      </c>
      <c r="AD41" s="16"/>
    </row>
    <row r="42" spans="1:30" x14ac:dyDescent="0.25">
      <c r="E42" s="10"/>
      <c r="G42" s="2" t="s">
        <v>59</v>
      </c>
      <c r="H42" s="17">
        <v>0</v>
      </c>
      <c r="I42" s="17">
        <v>0</v>
      </c>
      <c r="J42" s="17">
        <v>0.14285714285714285</v>
      </c>
      <c r="K42" s="17">
        <v>0.05</v>
      </c>
      <c r="M42" s="2" t="s">
        <v>224</v>
      </c>
      <c r="N42" s="17">
        <v>0</v>
      </c>
      <c r="O42" s="17">
        <v>0</v>
      </c>
      <c r="P42" s="17">
        <v>0.16666666666666666</v>
      </c>
      <c r="Q42" s="17">
        <v>5.8823529411764705E-2</v>
      </c>
      <c r="R42" s="63"/>
      <c r="S42" s="72" t="s">
        <v>239</v>
      </c>
      <c r="T42" s="17">
        <v>1.2987012987012988E-2</v>
      </c>
      <c r="U42" s="17">
        <v>2.2222222222222223E-2</v>
      </c>
      <c r="V42" s="17">
        <v>3.125E-2</v>
      </c>
      <c r="W42" s="17">
        <v>2.1645021645021644E-2</v>
      </c>
      <c r="X42" s="16"/>
      <c r="Y42" s="72" t="s">
        <v>136</v>
      </c>
      <c r="Z42" s="17">
        <v>0</v>
      </c>
      <c r="AA42" s="17">
        <v>0.05</v>
      </c>
      <c r="AB42" s="17">
        <v>0.05</v>
      </c>
      <c r="AC42" s="17">
        <v>3.5087719298245612E-2</v>
      </c>
      <c r="AD42" s="16"/>
    </row>
    <row r="43" spans="1:30" x14ac:dyDescent="0.25">
      <c r="G43" s="2" t="s">
        <v>220</v>
      </c>
      <c r="H43" s="17">
        <v>0</v>
      </c>
      <c r="I43" s="17">
        <v>0</v>
      </c>
      <c r="J43" s="17">
        <v>0.14285714285714285</v>
      </c>
      <c r="K43" s="17">
        <v>0.05</v>
      </c>
      <c r="M43" s="2" t="s">
        <v>225</v>
      </c>
      <c r="N43" s="34">
        <v>0</v>
      </c>
      <c r="O43" s="34">
        <v>0</v>
      </c>
      <c r="P43" s="34">
        <v>0.16666666666666666</v>
      </c>
      <c r="Q43" s="34">
        <v>5.8823529411764705E-2</v>
      </c>
      <c r="R43" s="63"/>
      <c r="S43" s="72" t="s">
        <v>240</v>
      </c>
      <c r="T43" s="17">
        <v>1.2987012987012988E-2</v>
      </c>
      <c r="U43" s="17">
        <v>1.1111111111111112E-2</v>
      </c>
      <c r="V43" s="17">
        <v>1.5625E-2</v>
      </c>
      <c r="W43" s="17">
        <v>1.2987012987012988E-2</v>
      </c>
      <c r="X43" s="16"/>
      <c r="Y43" s="72" t="s">
        <v>155</v>
      </c>
      <c r="Z43" s="17">
        <v>0</v>
      </c>
      <c r="AA43" s="17">
        <v>0.05</v>
      </c>
      <c r="AB43" s="17">
        <v>0.05</v>
      </c>
      <c r="AC43" s="17">
        <v>3.5087719298245612E-2</v>
      </c>
      <c r="AD43" s="16"/>
    </row>
    <row r="44" spans="1:30" x14ac:dyDescent="0.25">
      <c r="G44" s="2" t="s">
        <v>19</v>
      </c>
      <c r="H44" s="17">
        <v>0</v>
      </c>
      <c r="I44" s="17">
        <v>0.1111111111111111</v>
      </c>
      <c r="J44" s="17">
        <v>0</v>
      </c>
      <c r="K44" s="17">
        <v>0.05</v>
      </c>
      <c r="M44" s="2" t="s">
        <v>145</v>
      </c>
      <c r="N44" s="55">
        <f>SUM(N29:N43)</f>
        <v>1</v>
      </c>
      <c r="O44" s="55">
        <f>SUM(O29:O43)</f>
        <v>1</v>
      </c>
      <c r="P44" s="55">
        <f>SUM(P29:P43)</f>
        <v>0.99999999999999989</v>
      </c>
      <c r="Q44" s="55">
        <f>SUM(Q29:Q43)</f>
        <v>1</v>
      </c>
      <c r="R44" s="63"/>
      <c r="S44" s="72" t="s">
        <v>157</v>
      </c>
      <c r="T44" s="17">
        <v>1.2987012987012988E-2</v>
      </c>
      <c r="U44" s="17">
        <v>1.1111111111111112E-2</v>
      </c>
      <c r="V44" s="17">
        <v>0</v>
      </c>
      <c r="W44" s="17">
        <v>8.658008658008658E-3</v>
      </c>
      <c r="X44" s="16"/>
      <c r="Y44" s="72" t="s">
        <v>104</v>
      </c>
      <c r="Z44" s="17">
        <v>5.8823529411764705E-2</v>
      </c>
      <c r="AA44" s="17">
        <v>0</v>
      </c>
      <c r="AB44" s="17">
        <v>0</v>
      </c>
      <c r="AC44" s="17">
        <v>1.7543859649122806E-2</v>
      </c>
      <c r="AD44" s="16"/>
    </row>
    <row r="45" spans="1:30" x14ac:dyDescent="0.25">
      <c r="G45" s="53" t="s">
        <v>161</v>
      </c>
      <c r="H45" s="16">
        <v>0</v>
      </c>
      <c r="I45" s="16">
        <v>0.1111111111111111</v>
      </c>
      <c r="J45" s="16">
        <v>0</v>
      </c>
      <c r="K45" s="16">
        <v>0.05</v>
      </c>
      <c r="M45" s="2"/>
      <c r="N45" s="55"/>
      <c r="O45" s="55"/>
      <c r="P45" s="55"/>
      <c r="Q45" s="55"/>
      <c r="R45" s="63"/>
      <c r="S45" s="72" t="s">
        <v>160</v>
      </c>
      <c r="T45" s="17">
        <v>1.2987012987012988E-2</v>
      </c>
      <c r="U45" s="17">
        <v>0</v>
      </c>
      <c r="V45" s="17">
        <v>1.5625E-2</v>
      </c>
      <c r="W45" s="17">
        <v>8.658008658008658E-3</v>
      </c>
      <c r="X45" s="16"/>
      <c r="Y45" s="72" t="s">
        <v>160</v>
      </c>
      <c r="Z45" s="17">
        <v>0</v>
      </c>
      <c r="AA45" s="17">
        <v>0</v>
      </c>
      <c r="AB45" s="17">
        <v>0.05</v>
      </c>
      <c r="AC45" s="17">
        <v>1.7543859649122806E-2</v>
      </c>
      <c r="AD45" s="16"/>
    </row>
    <row r="46" spans="1:30" x14ac:dyDescent="0.25">
      <c r="G46" s="2" t="s">
        <v>143</v>
      </c>
      <c r="H46" s="55">
        <f>SUM(H39:H45)</f>
        <v>1</v>
      </c>
      <c r="I46" s="55">
        <f>SUM(I39:I45)</f>
        <v>1</v>
      </c>
      <c r="J46" s="55">
        <f>SUM(J39:J45)</f>
        <v>0.99999999999999978</v>
      </c>
      <c r="K46" s="55">
        <f>SUM(K39:K45)</f>
        <v>1</v>
      </c>
      <c r="R46" s="63"/>
      <c r="S46" s="72" t="s">
        <v>241</v>
      </c>
      <c r="T46" s="17">
        <v>1.2987012987012988E-2</v>
      </c>
      <c r="U46" s="17">
        <v>0</v>
      </c>
      <c r="V46" s="17">
        <v>1.5625E-2</v>
      </c>
      <c r="W46" s="17">
        <v>8.658008658008658E-3</v>
      </c>
      <c r="X46" s="16"/>
      <c r="Y46" s="72" t="s">
        <v>17</v>
      </c>
      <c r="Z46" s="55">
        <f>SUM(Z36:Z45)</f>
        <v>1</v>
      </c>
      <c r="AA46" s="55">
        <f>SUM(AA36:AA45)</f>
        <v>1.0000000000000002</v>
      </c>
      <c r="AB46" s="55">
        <f>SUM(AB36:AB45)</f>
        <v>1</v>
      </c>
      <c r="AC46" s="55">
        <f>SUM(AC36:AC45)</f>
        <v>1</v>
      </c>
      <c r="AD46" s="16"/>
    </row>
    <row r="47" spans="1:30" ht="15.75" thickBot="1" x14ac:dyDescent="0.3">
      <c r="G47" s="2"/>
      <c r="H47" s="54"/>
      <c r="I47" s="54"/>
      <c r="J47" s="54"/>
      <c r="K47" s="54"/>
      <c r="M47" s="58" t="s">
        <v>159</v>
      </c>
      <c r="N47" s="5" t="s">
        <v>26</v>
      </c>
      <c r="O47" s="5" t="s">
        <v>127</v>
      </c>
      <c r="P47" s="5" t="s">
        <v>195</v>
      </c>
      <c r="Q47" s="62" t="s">
        <v>214</v>
      </c>
      <c r="R47" s="79"/>
      <c r="S47" s="72" t="s">
        <v>242</v>
      </c>
      <c r="T47" s="17">
        <v>0</v>
      </c>
      <c r="U47" s="17">
        <v>0</v>
      </c>
      <c r="V47" s="17">
        <v>3.125E-2</v>
      </c>
      <c r="W47" s="17">
        <v>8.658008658008658E-3</v>
      </c>
      <c r="X47" s="16"/>
      <c r="Y47" s="16"/>
      <c r="Z47" s="16"/>
      <c r="AA47" s="16"/>
      <c r="AB47" s="16"/>
      <c r="AC47" s="16"/>
      <c r="AD47" s="16"/>
    </row>
    <row r="48" spans="1:30" ht="15.75" thickTop="1" x14ac:dyDescent="0.25">
      <c r="M48" s="2" t="s">
        <v>47</v>
      </c>
      <c r="N48" s="17">
        <v>0</v>
      </c>
      <c r="O48" s="17">
        <v>0.33333333333333331</v>
      </c>
      <c r="P48" s="17">
        <v>0</v>
      </c>
      <c r="Q48" s="17">
        <v>0.15</v>
      </c>
      <c r="R48" s="73"/>
      <c r="S48" s="72" t="s">
        <v>243</v>
      </c>
      <c r="T48" s="17">
        <v>0</v>
      </c>
      <c r="U48" s="17">
        <v>0</v>
      </c>
      <c r="V48" s="17">
        <v>1.5625E-2</v>
      </c>
      <c r="W48" s="17">
        <v>4.329004329004329E-3</v>
      </c>
      <c r="X48" s="16"/>
      <c r="Y48" s="16"/>
      <c r="Z48" s="16"/>
      <c r="AA48" s="16"/>
      <c r="AB48" s="16"/>
      <c r="AC48" s="16"/>
      <c r="AD48" s="16"/>
    </row>
    <row r="49" spans="1:30" ht="15.75" thickBot="1" x14ac:dyDescent="0.3">
      <c r="G49" s="62" t="s">
        <v>165</v>
      </c>
      <c r="H49" s="5" t="s">
        <v>26</v>
      </c>
      <c r="I49" s="5" t="s">
        <v>127</v>
      </c>
      <c r="J49" s="5" t="s">
        <v>195</v>
      </c>
      <c r="K49" s="62" t="s">
        <v>214</v>
      </c>
      <c r="M49" s="2" t="s">
        <v>162</v>
      </c>
      <c r="N49" s="17">
        <v>0</v>
      </c>
      <c r="O49" s="17">
        <v>0.1111111111111111</v>
      </c>
      <c r="P49" s="17">
        <v>0.14285714285714285</v>
      </c>
      <c r="Q49" s="17">
        <v>0.1</v>
      </c>
      <c r="R49" s="47"/>
      <c r="S49" s="72" t="s">
        <v>104</v>
      </c>
      <c r="T49" s="17">
        <v>0</v>
      </c>
      <c r="U49" s="17">
        <v>1.1111111111111112E-2</v>
      </c>
      <c r="V49" s="17">
        <v>0</v>
      </c>
      <c r="W49" s="17">
        <v>4.329004329004329E-3</v>
      </c>
      <c r="X49" s="16"/>
      <c r="Y49" s="74"/>
      <c r="Z49" s="74"/>
      <c r="AA49" s="74"/>
      <c r="AB49" s="74"/>
      <c r="AC49" s="16"/>
      <c r="AD49" s="16"/>
    </row>
    <row r="50" spans="1:30" ht="15.75" thickTop="1" x14ac:dyDescent="0.25">
      <c r="G50" s="2" t="s">
        <v>13</v>
      </c>
      <c r="H50" s="17">
        <v>0.8</v>
      </c>
      <c r="I50" s="17">
        <v>0</v>
      </c>
      <c r="J50" s="17">
        <v>0.7142857142857143</v>
      </c>
      <c r="K50" s="17">
        <v>0.45</v>
      </c>
      <c r="M50" s="2" t="s">
        <v>70</v>
      </c>
      <c r="N50" s="17">
        <v>0.5</v>
      </c>
      <c r="O50" s="17">
        <v>0</v>
      </c>
      <c r="P50" s="17">
        <v>0</v>
      </c>
      <c r="Q50" s="17">
        <v>0.1</v>
      </c>
      <c r="R50" s="49"/>
      <c r="S50" s="72" t="s">
        <v>155</v>
      </c>
      <c r="T50" s="17">
        <v>0</v>
      </c>
      <c r="U50" s="17">
        <v>1.1111111111111112E-2</v>
      </c>
      <c r="V50" s="17">
        <v>0</v>
      </c>
      <c r="W50" s="17">
        <v>4.329004329004329E-3</v>
      </c>
      <c r="X50" s="16"/>
      <c r="Y50" s="10"/>
      <c r="Z50" s="10"/>
      <c r="AA50" s="10"/>
      <c r="AB50" s="10"/>
      <c r="AC50" s="16"/>
      <c r="AD50" s="16"/>
    </row>
    <row r="51" spans="1:30" x14ac:dyDescent="0.25">
      <c r="G51" s="2" t="s">
        <v>20</v>
      </c>
      <c r="H51" s="17">
        <v>0.2</v>
      </c>
      <c r="I51" s="17">
        <v>0.375</v>
      </c>
      <c r="J51" s="17">
        <v>0.2857142857142857</v>
      </c>
      <c r="K51" s="17">
        <v>0.3</v>
      </c>
      <c r="M51" s="2" t="s">
        <v>45</v>
      </c>
      <c r="N51" s="17">
        <v>0.25</v>
      </c>
      <c r="O51" s="17">
        <v>0</v>
      </c>
      <c r="P51" s="17">
        <v>0.14285714285714285</v>
      </c>
      <c r="Q51" s="17">
        <v>0.1</v>
      </c>
      <c r="R51" s="63"/>
      <c r="S51" s="72" t="s">
        <v>244</v>
      </c>
      <c r="T51" s="17">
        <v>1.2987012987012988E-2</v>
      </c>
      <c r="U51" s="17">
        <v>0</v>
      </c>
      <c r="V51" s="17">
        <v>0</v>
      </c>
      <c r="W51" s="17">
        <v>4.329004329004329E-3</v>
      </c>
      <c r="X51" s="16"/>
      <c r="Y51" s="10"/>
      <c r="Z51" s="10"/>
      <c r="AA51" s="10"/>
      <c r="AB51" s="10"/>
      <c r="AC51" s="16"/>
      <c r="AD51" s="16"/>
    </row>
    <row r="52" spans="1:30" x14ac:dyDescent="0.25">
      <c r="G52" s="2" t="s">
        <v>161</v>
      </c>
      <c r="H52" s="17">
        <v>0</v>
      </c>
      <c r="I52" s="17">
        <v>0.25</v>
      </c>
      <c r="J52" s="17">
        <v>0</v>
      </c>
      <c r="K52" s="17">
        <v>0.1</v>
      </c>
      <c r="M52" s="2" t="s">
        <v>62</v>
      </c>
      <c r="N52" s="17">
        <v>0.25</v>
      </c>
      <c r="O52" s="17">
        <v>0.1111111111111111</v>
      </c>
      <c r="P52" s="17">
        <v>0</v>
      </c>
      <c r="Q52" s="17">
        <v>0.1</v>
      </c>
      <c r="R52" s="63"/>
      <c r="S52" s="72" t="s">
        <v>17</v>
      </c>
      <c r="T52" s="55">
        <f>SUM(T36:T51)</f>
        <v>1</v>
      </c>
      <c r="U52" s="55">
        <f t="shared" ref="U52:W52" si="7">SUM(U36:U51)</f>
        <v>0.99999999999999989</v>
      </c>
      <c r="V52" s="55">
        <f t="shared" si="7"/>
        <v>1</v>
      </c>
      <c r="W52" s="55">
        <f t="shared" si="7"/>
        <v>1</v>
      </c>
      <c r="X52" s="74"/>
      <c r="Y52" s="10"/>
      <c r="Z52" s="10"/>
      <c r="AA52" s="10"/>
      <c r="AB52" s="10"/>
      <c r="AC52" s="16"/>
      <c r="AD52" s="16"/>
    </row>
    <row r="53" spans="1:30" x14ac:dyDescent="0.25">
      <c r="G53" s="2" t="s">
        <v>66</v>
      </c>
      <c r="H53" s="34">
        <v>0</v>
      </c>
      <c r="I53" s="34">
        <v>0.125</v>
      </c>
      <c r="J53" s="34">
        <v>0</v>
      </c>
      <c r="K53" s="34">
        <v>0.05</v>
      </c>
      <c r="M53" s="53" t="s">
        <v>226</v>
      </c>
      <c r="N53" s="16">
        <v>0</v>
      </c>
      <c r="O53" s="16">
        <v>0</v>
      </c>
      <c r="P53" s="16">
        <v>0.14285714285714285</v>
      </c>
      <c r="Q53" s="16">
        <v>0.05</v>
      </c>
      <c r="R53" s="63"/>
      <c r="S53" s="72"/>
      <c r="T53" s="55"/>
      <c r="U53" s="55"/>
      <c r="V53" s="55"/>
      <c r="W53" s="55"/>
      <c r="X53" s="74"/>
      <c r="AC53" s="74"/>
      <c r="AD53" s="74"/>
    </row>
    <row r="54" spans="1:30" x14ac:dyDescent="0.25">
      <c r="G54" s="2" t="s">
        <v>139</v>
      </c>
      <c r="H54" s="17">
        <v>0</v>
      </c>
      <c r="I54" s="17">
        <v>0.125</v>
      </c>
      <c r="J54" s="17">
        <v>0</v>
      </c>
      <c r="K54" s="17">
        <v>0.05</v>
      </c>
      <c r="M54" s="2" t="s">
        <v>95</v>
      </c>
      <c r="N54" s="17">
        <v>0</v>
      </c>
      <c r="O54" s="17">
        <v>0</v>
      </c>
      <c r="P54" s="17">
        <v>0.14285714285714285</v>
      </c>
      <c r="Q54" s="17">
        <v>0.05</v>
      </c>
      <c r="R54" s="63"/>
      <c r="S54" s="72"/>
      <c r="T54" s="55"/>
      <c r="U54" s="55"/>
      <c r="V54" s="55"/>
      <c r="W54" s="55"/>
      <c r="X54" s="74"/>
      <c r="AC54" s="74"/>
      <c r="AD54" s="74"/>
    </row>
    <row r="55" spans="1:30" ht="15.75" thickBot="1" x14ac:dyDescent="0.3">
      <c r="A55" s="10"/>
      <c r="B55" s="10"/>
      <c r="C55" s="10"/>
      <c r="D55" s="10"/>
      <c r="G55" s="2" t="s">
        <v>19</v>
      </c>
      <c r="H55" s="17">
        <v>0</v>
      </c>
      <c r="I55" s="17">
        <v>0.125</v>
      </c>
      <c r="J55" s="17">
        <v>0</v>
      </c>
      <c r="K55" s="17">
        <v>0.05</v>
      </c>
      <c r="M55" s="2" t="s">
        <v>227</v>
      </c>
      <c r="N55" s="17">
        <v>0</v>
      </c>
      <c r="O55" s="17">
        <v>0</v>
      </c>
      <c r="P55" s="17">
        <v>0.14285714285714285</v>
      </c>
      <c r="Q55" s="17">
        <v>0.05</v>
      </c>
      <c r="R55" s="63"/>
      <c r="S55" s="71" t="s">
        <v>163</v>
      </c>
      <c r="T55" s="71" t="s">
        <v>26</v>
      </c>
      <c r="U55" s="71" t="s">
        <v>127</v>
      </c>
      <c r="V55" s="71" t="s">
        <v>195</v>
      </c>
      <c r="W55" s="71" t="s">
        <v>214</v>
      </c>
      <c r="X55" s="49"/>
      <c r="Y55" s="71" t="s">
        <v>163</v>
      </c>
      <c r="Z55" s="71" t="s">
        <v>26</v>
      </c>
      <c r="AA55" s="71" t="s">
        <v>127</v>
      </c>
      <c r="AB55" s="71" t="s">
        <v>195</v>
      </c>
      <c r="AC55" s="71" t="s">
        <v>214</v>
      </c>
      <c r="AD55" s="74"/>
    </row>
    <row r="56" spans="1:30" ht="15.75" thickTop="1" x14ac:dyDescent="0.25">
      <c r="F56" s="10"/>
      <c r="G56" s="2" t="s">
        <v>17</v>
      </c>
      <c r="H56" s="55">
        <f>SUM(H50:H55)</f>
        <v>1</v>
      </c>
      <c r="I56" s="55">
        <f>SUM(I50:I55)</f>
        <v>1</v>
      </c>
      <c r="J56" s="55">
        <f>SUM(J50:J55)</f>
        <v>1</v>
      </c>
      <c r="K56" s="55">
        <f>SUM(K50:K55)</f>
        <v>1</v>
      </c>
      <c r="L56" s="10"/>
      <c r="M56" s="2" t="s">
        <v>71</v>
      </c>
      <c r="N56" s="17">
        <v>0</v>
      </c>
      <c r="O56" s="17">
        <v>0.1111111111111111</v>
      </c>
      <c r="P56" s="17">
        <v>0</v>
      </c>
      <c r="Q56" s="17">
        <v>0.05</v>
      </c>
      <c r="R56" s="77"/>
      <c r="S56" s="72" t="s">
        <v>248</v>
      </c>
      <c r="T56" s="17">
        <v>0.25974025974025972</v>
      </c>
      <c r="U56" s="17">
        <v>0.24444444444444444</v>
      </c>
      <c r="V56" s="17">
        <v>0.296875</v>
      </c>
      <c r="W56" s="17">
        <v>0.26406926406926406</v>
      </c>
      <c r="X56" s="16"/>
      <c r="Y56" s="72" t="s">
        <v>249</v>
      </c>
      <c r="Z56" s="17">
        <v>0.29411764705882354</v>
      </c>
      <c r="AA56" s="17">
        <v>0.15</v>
      </c>
      <c r="AB56" s="17">
        <v>0.4</v>
      </c>
      <c r="AC56" s="17">
        <v>0.2807017543859649</v>
      </c>
      <c r="AD56" s="49"/>
    </row>
    <row r="57" spans="1:30" x14ac:dyDescent="0.25">
      <c r="M57" s="2" t="s">
        <v>43</v>
      </c>
      <c r="N57" s="17">
        <v>0</v>
      </c>
      <c r="O57" s="17">
        <v>0</v>
      </c>
      <c r="P57" s="17">
        <v>0.14285714285714285</v>
      </c>
      <c r="Q57" s="17">
        <v>0.05</v>
      </c>
      <c r="R57" s="63"/>
      <c r="S57" s="72" t="s">
        <v>249</v>
      </c>
      <c r="T57" s="17">
        <v>0.22077922077922077</v>
      </c>
      <c r="U57" s="17">
        <v>0.23333333333333334</v>
      </c>
      <c r="V57" s="17">
        <v>0.203125</v>
      </c>
      <c r="W57" s="17">
        <v>0.22077922077922077</v>
      </c>
      <c r="X57" s="16"/>
      <c r="Y57" s="72" t="s">
        <v>250</v>
      </c>
      <c r="Z57" s="17">
        <v>0.41176470588235292</v>
      </c>
      <c r="AA57" s="17">
        <v>0.2</v>
      </c>
      <c r="AB57" s="17">
        <v>0.1</v>
      </c>
      <c r="AC57" s="17">
        <v>0.22807017543859648</v>
      </c>
      <c r="AD57" s="16"/>
    </row>
    <row r="58" spans="1:30" x14ac:dyDescent="0.25">
      <c r="M58" s="2" t="s">
        <v>61</v>
      </c>
      <c r="N58" s="17">
        <v>0</v>
      </c>
      <c r="O58" s="17">
        <v>0.1111111111111111</v>
      </c>
      <c r="P58" s="17">
        <v>0</v>
      </c>
      <c r="Q58" s="17">
        <v>0.05</v>
      </c>
      <c r="R58" s="63"/>
      <c r="S58" s="72" t="s">
        <v>250</v>
      </c>
      <c r="T58" s="17">
        <v>0.18181818181818182</v>
      </c>
      <c r="U58" s="17">
        <v>0.14444444444444443</v>
      </c>
      <c r="V58" s="17">
        <v>0.125</v>
      </c>
      <c r="W58" s="17">
        <v>0.15151515151515152</v>
      </c>
      <c r="X58" s="16"/>
      <c r="Y58" s="72" t="s">
        <v>248</v>
      </c>
      <c r="Z58" s="17">
        <v>0</v>
      </c>
      <c r="AA58" s="17">
        <v>0.25</v>
      </c>
      <c r="AB58" s="17">
        <v>0.15</v>
      </c>
      <c r="AC58" s="17">
        <v>0.14035087719298245</v>
      </c>
      <c r="AD58" s="16"/>
    </row>
    <row r="59" spans="1:30" x14ac:dyDescent="0.25">
      <c r="M59" s="2" t="s">
        <v>170</v>
      </c>
      <c r="N59" s="17">
        <v>0</v>
      </c>
      <c r="O59" s="17">
        <v>0</v>
      </c>
      <c r="P59" s="17">
        <v>0.14285714285714285</v>
      </c>
      <c r="Q59" s="17">
        <v>0.05</v>
      </c>
      <c r="R59" s="63"/>
      <c r="S59" s="72" t="s">
        <v>251</v>
      </c>
      <c r="T59" s="17">
        <v>0.12987012987012986</v>
      </c>
      <c r="U59" s="17">
        <v>0.13333333333333333</v>
      </c>
      <c r="V59" s="17">
        <v>0.140625</v>
      </c>
      <c r="W59" s="17">
        <v>0.13419913419913421</v>
      </c>
      <c r="X59" s="16"/>
      <c r="Y59" s="72" t="s">
        <v>251</v>
      </c>
      <c r="Z59" s="17">
        <v>0</v>
      </c>
      <c r="AA59" s="17">
        <v>0.2</v>
      </c>
      <c r="AB59" s="17">
        <v>0.1</v>
      </c>
      <c r="AC59" s="17">
        <v>0.10526315789473684</v>
      </c>
      <c r="AD59" s="16"/>
    </row>
    <row r="60" spans="1:30" x14ac:dyDescent="0.25">
      <c r="M60" s="2" t="s">
        <v>60</v>
      </c>
      <c r="N60" s="17">
        <v>0</v>
      </c>
      <c r="O60" s="17">
        <v>0.1111111111111111</v>
      </c>
      <c r="P60" s="17">
        <v>0</v>
      </c>
      <c r="Q60" s="17">
        <v>0.05</v>
      </c>
      <c r="R60" s="63"/>
      <c r="S60" s="72" t="s">
        <v>252</v>
      </c>
      <c r="T60" s="17">
        <v>0.1038961038961039</v>
      </c>
      <c r="U60" s="17">
        <v>0.12222222222222222</v>
      </c>
      <c r="V60" s="17">
        <v>3.125E-2</v>
      </c>
      <c r="W60" s="17">
        <v>9.0909090909090912E-2</v>
      </c>
      <c r="X60" s="16"/>
      <c r="Y60" s="72" t="s">
        <v>255</v>
      </c>
      <c r="Z60" s="17">
        <v>5.8823529411764705E-2</v>
      </c>
      <c r="AA60" s="17">
        <v>0.1</v>
      </c>
      <c r="AB60" s="17">
        <v>0.1</v>
      </c>
      <c r="AC60" s="17">
        <v>8.771929824561403E-2</v>
      </c>
      <c r="AD60" s="16"/>
    </row>
    <row r="61" spans="1:30" x14ac:dyDescent="0.25">
      <c r="M61" s="2" t="s">
        <v>164</v>
      </c>
      <c r="N61" s="17">
        <v>0</v>
      </c>
      <c r="O61" s="17">
        <v>0.1111111111111111</v>
      </c>
      <c r="P61" s="17">
        <v>0</v>
      </c>
      <c r="Q61" s="17">
        <v>0.05</v>
      </c>
      <c r="R61" s="63"/>
      <c r="S61" s="72" t="s">
        <v>253</v>
      </c>
      <c r="T61" s="17">
        <v>5.1948051948051951E-2</v>
      </c>
      <c r="U61" s="17">
        <v>3.3333333333333333E-2</v>
      </c>
      <c r="V61" s="17">
        <v>4.6875E-2</v>
      </c>
      <c r="W61" s="17">
        <v>4.3290043290043288E-2</v>
      </c>
      <c r="X61" s="16"/>
      <c r="Y61" s="72" t="s">
        <v>252</v>
      </c>
      <c r="Z61" s="17">
        <v>0.11764705882352941</v>
      </c>
      <c r="AA61" s="17">
        <v>0</v>
      </c>
      <c r="AB61" s="17">
        <v>0.1</v>
      </c>
      <c r="AC61" s="17">
        <v>7.0175438596491224E-2</v>
      </c>
      <c r="AD61" s="16"/>
    </row>
    <row r="62" spans="1:30" x14ac:dyDescent="0.25">
      <c r="M62" s="2" t="s">
        <v>145</v>
      </c>
      <c r="N62" s="55">
        <f>SUM(N48:N61)</f>
        <v>1</v>
      </c>
      <c r="O62" s="55">
        <f t="shared" ref="O62:Q62" si="8">SUM(O48:O61)</f>
        <v>1.0000000000000002</v>
      </c>
      <c r="P62" s="55">
        <f t="shared" si="8"/>
        <v>0.99999999999999978</v>
      </c>
      <c r="Q62" s="55">
        <f t="shared" si="8"/>
        <v>1.0000000000000002</v>
      </c>
      <c r="R62" s="63"/>
      <c r="S62" s="72" t="s">
        <v>254</v>
      </c>
      <c r="T62" s="17">
        <v>1.2987012987012988E-2</v>
      </c>
      <c r="U62" s="17">
        <v>4.4444444444444446E-2</v>
      </c>
      <c r="V62" s="17">
        <v>6.25E-2</v>
      </c>
      <c r="W62" s="17">
        <v>3.896103896103896E-2</v>
      </c>
      <c r="X62" s="16"/>
      <c r="Y62" s="72" t="s">
        <v>256</v>
      </c>
      <c r="Z62" s="17">
        <v>5.8823529411764705E-2</v>
      </c>
      <c r="AA62" s="17">
        <v>0.05</v>
      </c>
      <c r="AB62" s="17">
        <v>0</v>
      </c>
      <c r="AC62" s="17">
        <v>3.5087719298245612E-2</v>
      </c>
      <c r="AD62" s="16"/>
    </row>
    <row r="63" spans="1:30" x14ac:dyDescent="0.25">
      <c r="M63" s="2"/>
      <c r="N63" s="55"/>
      <c r="O63" s="55"/>
      <c r="P63" s="55"/>
      <c r="Q63" s="55"/>
      <c r="R63" s="63"/>
      <c r="S63" s="72" t="s">
        <v>255</v>
      </c>
      <c r="T63" s="17">
        <v>1.2987012987012988E-2</v>
      </c>
      <c r="U63" s="17">
        <v>2.2222222222222223E-2</v>
      </c>
      <c r="V63" s="17">
        <v>6.25E-2</v>
      </c>
      <c r="W63" s="17">
        <v>3.0303030303030304E-2</v>
      </c>
      <c r="X63" s="16"/>
      <c r="Y63" s="72" t="s">
        <v>254</v>
      </c>
      <c r="Z63" s="17">
        <v>0</v>
      </c>
      <c r="AA63" s="17">
        <v>0.05</v>
      </c>
      <c r="AB63" s="17">
        <v>0.05</v>
      </c>
      <c r="AC63" s="17">
        <v>3.5087719298245612E-2</v>
      </c>
      <c r="AD63" s="16"/>
    </row>
    <row r="64" spans="1:30" x14ac:dyDescent="0.25">
      <c r="R64" s="63"/>
      <c r="S64" s="72" t="s">
        <v>256</v>
      </c>
      <c r="T64" s="17">
        <v>2.5974025974025976E-2</v>
      </c>
      <c r="U64" s="17">
        <v>2.2222222222222223E-2</v>
      </c>
      <c r="V64" s="17">
        <v>3.125E-2</v>
      </c>
      <c r="W64" s="17">
        <v>2.5974025974025976E-2</v>
      </c>
      <c r="X64" s="16"/>
      <c r="Y64" s="72" t="s">
        <v>253</v>
      </c>
      <c r="Z64" s="17">
        <v>5.8823529411764705E-2</v>
      </c>
      <c r="AA64" s="17">
        <v>0</v>
      </c>
      <c r="AB64" s="17">
        <v>0</v>
      </c>
      <c r="AC64" s="17">
        <v>1.7543859649122806E-2</v>
      </c>
      <c r="AD64" s="16"/>
    </row>
    <row r="65" spans="13:30" ht="15.75" thickBot="1" x14ac:dyDescent="0.3">
      <c r="M65" s="62" t="s">
        <v>166</v>
      </c>
      <c r="N65" s="5" t="s">
        <v>26</v>
      </c>
      <c r="O65" s="5" t="s">
        <v>127</v>
      </c>
      <c r="P65" s="5" t="s">
        <v>195</v>
      </c>
      <c r="Q65" s="62" t="s">
        <v>214</v>
      </c>
      <c r="R65" s="73"/>
      <c r="S65" s="72" t="s">
        <v>17</v>
      </c>
      <c r="T65" s="55">
        <f>SUM(T56:T64)</f>
        <v>1</v>
      </c>
      <c r="U65" s="55">
        <f t="shared" ref="U65:W65" si="9">SUM(U56:U64)</f>
        <v>1</v>
      </c>
      <c r="V65" s="55">
        <f t="shared" si="9"/>
        <v>1</v>
      </c>
      <c r="W65" s="55">
        <f t="shared" si="9"/>
        <v>1</v>
      </c>
      <c r="X65" s="74"/>
      <c r="Y65" s="72" t="s">
        <v>17</v>
      </c>
      <c r="Z65" s="55">
        <f>SUM(Z56:Z64)</f>
        <v>1</v>
      </c>
      <c r="AA65" s="55">
        <f t="shared" ref="AA65:AC65" si="10">SUM(AA56:AA64)</f>
        <v>1</v>
      </c>
      <c r="AB65" s="55">
        <f t="shared" si="10"/>
        <v>1</v>
      </c>
      <c r="AC65" s="55">
        <f t="shared" si="10"/>
        <v>1</v>
      </c>
      <c r="AD65" s="16"/>
    </row>
    <row r="66" spans="13:30" ht="15.75" thickTop="1" x14ac:dyDescent="0.25">
      <c r="M66" s="2" t="s">
        <v>55</v>
      </c>
      <c r="N66" s="17">
        <v>0.4</v>
      </c>
      <c r="O66" s="17">
        <v>0.125</v>
      </c>
      <c r="P66" s="17">
        <v>0.2857142857142857</v>
      </c>
      <c r="Q66" s="17">
        <v>0.25</v>
      </c>
      <c r="R66" s="47"/>
      <c r="X66" s="10"/>
      <c r="AC66" s="10"/>
      <c r="AD66" s="74"/>
    </row>
    <row r="67" spans="13:30" x14ac:dyDescent="0.25">
      <c r="M67" s="53" t="s">
        <v>49</v>
      </c>
      <c r="N67" s="16">
        <v>0</v>
      </c>
      <c r="O67" s="16">
        <v>0.25</v>
      </c>
      <c r="P67" s="16">
        <v>0</v>
      </c>
      <c r="Q67" s="17">
        <v>0.1</v>
      </c>
      <c r="R67" s="47"/>
      <c r="X67" s="10"/>
      <c r="AC67" s="10"/>
      <c r="AD67" s="10"/>
    </row>
    <row r="68" spans="13:30" x14ac:dyDescent="0.25">
      <c r="M68" s="2" t="s">
        <v>61</v>
      </c>
      <c r="N68" s="17">
        <v>0.2</v>
      </c>
      <c r="O68" s="17">
        <v>0</v>
      </c>
      <c r="P68" s="17">
        <v>0.14285714285714285</v>
      </c>
      <c r="Q68" s="17">
        <v>0.1</v>
      </c>
      <c r="R68" s="49"/>
      <c r="X68" s="10"/>
      <c r="AC68" s="10"/>
      <c r="AD68" s="10"/>
    </row>
    <row r="69" spans="13:30" x14ac:dyDescent="0.25">
      <c r="M69" s="2" t="s">
        <v>168</v>
      </c>
      <c r="N69" s="17">
        <v>0</v>
      </c>
      <c r="O69" s="17">
        <v>0.125</v>
      </c>
      <c r="P69" s="17">
        <v>0.14285714285714285</v>
      </c>
      <c r="Q69" s="17">
        <v>0.1</v>
      </c>
      <c r="R69" s="63"/>
      <c r="X69" s="10"/>
      <c r="AC69" s="10"/>
      <c r="AD69" s="10"/>
    </row>
    <row r="70" spans="13:30" x14ac:dyDescent="0.25">
      <c r="M70" s="2" t="s">
        <v>46</v>
      </c>
      <c r="N70" s="17">
        <v>0</v>
      </c>
      <c r="O70" s="17">
        <v>0</v>
      </c>
      <c r="P70" s="17">
        <v>0.14285714285714285</v>
      </c>
      <c r="Q70" s="17">
        <v>0.05</v>
      </c>
      <c r="R70" s="63"/>
      <c r="X70" s="10"/>
      <c r="AD70" s="10"/>
    </row>
    <row r="71" spans="13:30" x14ac:dyDescent="0.25">
      <c r="M71" s="2" t="s">
        <v>68</v>
      </c>
      <c r="N71" s="34">
        <v>0.2</v>
      </c>
      <c r="O71" s="34">
        <v>0</v>
      </c>
      <c r="P71" s="34">
        <v>0</v>
      </c>
      <c r="Q71" s="34">
        <v>0.05</v>
      </c>
      <c r="R71" s="63"/>
      <c r="X71" s="10"/>
    </row>
    <row r="72" spans="13:30" x14ac:dyDescent="0.25">
      <c r="M72" s="2" t="s">
        <v>56</v>
      </c>
      <c r="N72" s="17">
        <v>0.2</v>
      </c>
      <c r="O72" s="17">
        <v>0</v>
      </c>
      <c r="P72" s="17">
        <v>0</v>
      </c>
      <c r="Q72" s="17">
        <v>0.05</v>
      </c>
      <c r="R72" s="63"/>
      <c r="X72" s="10"/>
    </row>
    <row r="73" spans="13:30" x14ac:dyDescent="0.25">
      <c r="M73" s="2" t="s">
        <v>71</v>
      </c>
      <c r="N73" s="17">
        <v>0</v>
      </c>
      <c r="O73" s="17">
        <v>0</v>
      </c>
      <c r="P73" s="17">
        <v>0.14285714285714285</v>
      </c>
      <c r="Q73" s="17">
        <v>0.05</v>
      </c>
      <c r="R73" s="63"/>
      <c r="X73" s="10"/>
    </row>
    <row r="74" spans="13:30" x14ac:dyDescent="0.25">
      <c r="M74" s="2" t="s">
        <v>44</v>
      </c>
      <c r="N74" s="17">
        <v>0</v>
      </c>
      <c r="O74" s="17">
        <v>0.125</v>
      </c>
      <c r="P74" s="17">
        <v>0</v>
      </c>
      <c r="Q74" s="17">
        <v>0.05</v>
      </c>
      <c r="R74" s="63"/>
      <c r="X74" s="10"/>
    </row>
    <row r="75" spans="13:30" x14ac:dyDescent="0.25">
      <c r="M75" s="2" t="s">
        <v>170</v>
      </c>
      <c r="N75" s="17">
        <v>0</v>
      </c>
      <c r="O75" s="17">
        <v>0.125</v>
      </c>
      <c r="P75" s="17">
        <v>0</v>
      </c>
      <c r="Q75" s="17">
        <v>0.05</v>
      </c>
      <c r="R75" s="63"/>
      <c r="X75" s="10"/>
    </row>
    <row r="76" spans="13:30" x14ac:dyDescent="0.25">
      <c r="M76" s="2" t="s">
        <v>62</v>
      </c>
      <c r="N76" s="17">
        <v>0</v>
      </c>
      <c r="O76" s="17">
        <v>0</v>
      </c>
      <c r="P76" s="17">
        <v>0.14285714285714285</v>
      </c>
      <c r="Q76" s="17">
        <v>0.05</v>
      </c>
      <c r="R76" s="63"/>
      <c r="X76" s="10"/>
    </row>
    <row r="77" spans="13:30" x14ac:dyDescent="0.25">
      <c r="M77" s="2" t="s">
        <v>169</v>
      </c>
      <c r="N77" s="17">
        <v>0</v>
      </c>
      <c r="O77" s="17">
        <v>0.125</v>
      </c>
      <c r="P77" s="17">
        <v>0</v>
      </c>
      <c r="Q77" s="17">
        <v>0.05</v>
      </c>
      <c r="R77" s="63"/>
      <c r="X77" s="10"/>
    </row>
    <row r="78" spans="13:30" x14ac:dyDescent="0.25">
      <c r="M78" s="2" t="s">
        <v>167</v>
      </c>
      <c r="N78" s="17">
        <v>0</v>
      </c>
      <c r="O78" s="17">
        <v>0.125</v>
      </c>
      <c r="P78" s="17">
        <v>0</v>
      </c>
      <c r="Q78" s="17">
        <v>0.05</v>
      </c>
      <c r="R78" s="79"/>
      <c r="X78" s="10"/>
    </row>
    <row r="79" spans="13:30" x14ac:dyDescent="0.25">
      <c r="M79" s="2" t="s">
        <v>145</v>
      </c>
      <c r="N79" s="55">
        <f>SUM(N66:N78)</f>
        <v>1</v>
      </c>
      <c r="O79" s="55">
        <f t="shared" ref="O79:Q79" si="11">SUM(O66:O78)</f>
        <v>1</v>
      </c>
      <c r="P79" s="55">
        <f t="shared" si="11"/>
        <v>0.99999999999999978</v>
      </c>
      <c r="Q79" s="55">
        <f t="shared" si="11"/>
        <v>1.0000000000000002</v>
      </c>
      <c r="R79" s="63"/>
      <c r="X79" s="10"/>
    </row>
    <row r="80" spans="13:30" x14ac:dyDescent="0.25">
      <c r="R80" s="63"/>
      <c r="X80" s="10"/>
    </row>
    <row r="81" spans="18:18" x14ac:dyDescent="0.25">
      <c r="R81" s="63"/>
    </row>
  </sheetData>
  <sortState ref="L44:O52">
    <sortCondition descending="1" ref="O44:O5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workbookViewId="0">
      <selection activeCell="A2" sqref="A2"/>
    </sheetView>
  </sheetViews>
  <sheetFormatPr defaultRowHeight="15" x14ac:dyDescent="0.25"/>
  <cols>
    <col min="1" max="1" width="39.7109375" customWidth="1"/>
    <col min="2" max="4" width="7.7109375" customWidth="1"/>
    <col min="5" max="5" width="12.42578125" customWidth="1"/>
    <col min="7" max="7" width="23.28515625" customWidth="1"/>
    <col min="8" max="10" width="8" customWidth="1"/>
    <col min="12" max="12" width="22.28515625" customWidth="1"/>
    <col min="13" max="15" width="8" customWidth="1"/>
  </cols>
  <sheetData>
    <row r="1" spans="1:15" x14ac:dyDescent="0.25">
      <c r="A1" s="2" t="s">
        <v>187</v>
      </c>
      <c r="G1" s="3" t="s">
        <v>188</v>
      </c>
      <c r="L1" s="3" t="s">
        <v>189</v>
      </c>
      <c r="M1" s="42"/>
      <c r="N1" s="42"/>
    </row>
    <row r="2" spans="1:15" x14ac:dyDescent="0.25">
      <c r="A2" s="2"/>
      <c r="G2" s="3"/>
      <c r="L2" s="3"/>
      <c r="M2" s="42"/>
      <c r="N2" s="42"/>
    </row>
    <row r="3" spans="1:15" ht="15.75" thickBot="1" x14ac:dyDescent="0.3">
      <c r="A3" s="2" t="s">
        <v>171</v>
      </c>
      <c r="G3" s="4"/>
      <c r="H3" s="5" t="s">
        <v>26</v>
      </c>
      <c r="I3" s="5" t="s">
        <v>127</v>
      </c>
      <c r="J3" s="5" t="s">
        <v>195</v>
      </c>
      <c r="L3" s="43"/>
      <c r="M3" s="5" t="s">
        <v>26</v>
      </c>
      <c r="N3" s="5" t="s">
        <v>127</v>
      </c>
      <c r="O3" s="5" t="s">
        <v>195</v>
      </c>
    </row>
    <row r="4" spans="1:15" ht="16.5" thickTop="1" thickBot="1" x14ac:dyDescent="0.3">
      <c r="A4" s="71" t="s">
        <v>172</v>
      </c>
      <c r="B4" s="71" t="s">
        <v>26</v>
      </c>
      <c r="C4" s="71" t="s">
        <v>127</v>
      </c>
      <c r="D4" s="71" t="s">
        <v>195</v>
      </c>
      <c r="E4" s="71" t="s">
        <v>214</v>
      </c>
      <c r="G4" s="6" t="s">
        <v>0</v>
      </c>
      <c r="H4" s="35">
        <v>1360</v>
      </c>
      <c r="I4" s="36">
        <v>1310</v>
      </c>
      <c r="J4" s="36">
        <v>1395</v>
      </c>
      <c r="L4" s="6" t="s">
        <v>0</v>
      </c>
      <c r="M4" s="44">
        <v>23.263789996399247</v>
      </c>
      <c r="N4" s="44">
        <v>21.040887906195543</v>
      </c>
      <c r="O4" s="44">
        <v>21.040887906195543</v>
      </c>
    </row>
    <row r="5" spans="1:15" ht="15.75" thickTop="1" x14ac:dyDescent="0.25">
      <c r="A5" s="72" t="s">
        <v>18</v>
      </c>
      <c r="B5" s="17">
        <v>0.23455882352941176</v>
      </c>
      <c r="C5" s="17">
        <v>0.25343511450381678</v>
      </c>
      <c r="D5" s="17">
        <v>0.24802867383512545</v>
      </c>
      <c r="E5" s="55">
        <v>0.24526445264452645</v>
      </c>
      <c r="G5" s="6" t="s">
        <v>1</v>
      </c>
      <c r="H5" s="35">
        <v>351</v>
      </c>
      <c r="I5" s="36">
        <v>416</v>
      </c>
      <c r="J5" s="36">
        <v>482</v>
      </c>
      <c r="L5" s="6" t="s">
        <v>1</v>
      </c>
      <c r="M5" s="44">
        <v>28.781626990114209</v>
      </c>
      <c r="N5" s="44">
        <v>30.748284637462199</v>
      </c>
      <c r="O5" s="44">
        <v>33.6</v>
      </c>
    </row>
    <row r="6" spans="1:15" x14ac:dyDescent="0.25">
      <c r="A6" s="72" t="s">
        <v>95</v>
      </c>
      <c r="B6" s="17">
        <v>0.18308823529411763</v>
      </c>
      <c r="C6" s="17">
        <v>0.14961832061068703</v>
      </c>
      <c r="D6" s="17">
        <v>0.16559139784946236</v>
      </c>
      <c r="E6" s="55">
        <v>0.16629766297662976</v>
      </c>
      <c r="G6" s="8" t="s">
        <v>2</v>
      </c>
      <c r="H6" s="37">
        <v>1711</v>
      </c>
      <c r="I6" s="37">
        <v>1726</v>
      </c>
      <c r="J6" s="37">
        <f t="shared" ref="J6" si="0">SUM(J4:J5)</f>
        <v>1877</v>
      </c>
      <c r="L6" s="8" t="s">
        <v>2</v>
      </c>
      <c r="M6" s="44">
        <v>24.216183288908695</v>
      </c>
      <c r="N6" s="44">
        <v>22.773771476418588</v>
      </c>
      <c r="O6" s="44">
        <v>23.2</v>
      </c>
    </row>
    <row r="7" spans="1:15" x14ac:dyDescent="0.25">
      <c r="A7" s="72" t="s">
        <v>261</v>
      </c>
      <c r="B7" s="17">
        <v>0.11838235294117647</v>
      </c>
      <c r="C7" s="17">
        <v>0.13206106870229006</v>
      </c>
      <c r="D7" s="17">
        <v>0.15483870967741936</v>
      </c>
      <c r="E7" s="55">
        <v>0.13530135301353013</v>
      </c>
      <c r="G7" s="6"/>
      <c r="H7" s="38"/>
      <c r="I7" s="36"/>
      <c r="J7" s="36"/>
      <c r="L7" s="6"/>
      <c r="M7" s="44"/>
      <c r="N7" s="44"/>
      <c r="O7" s="44"/>
    </row>
    <row r="8" spans="1:15" x14ac:dyDescent="0.25">
      <c r="A8" s="72" t="s">
        <v>262</v>
      </c>
      <c r="B8" s="17">
        <v>0.13014705882352942</v>
      </c>
      <c r="C8" s="17">
        <v>0.11908396946564885</v>
      </c>
      <c r="D8" s="17">
        <v>0.14193548387096774</v>
      </c>
      <c r="E8" s="55">
        <v>0.13062730627306274</v>
      </c>
      <c r="G8" s="6" t="s">
        <v>3</v>
      </c>
      <c r="H8" s="35">
        <v>178</v>
      </c>
      <c r="I8" s="36">
        <v>182</v>
      </c>
      <c r="J8" s="36">
        <v>175</v>
      </c>
      <c r="L8" s="6" t="s">
        <v>3</v>
      </c>
      <c r="M8" s="44">
        <v>9.4750048838859442</v>
      </c>
      <c r="N8" s="44">
        <v>10.568620835629492</v>
      </c>
      <c r="O8" s="44">
        <v>10.5</v>
      </c>
    </row>
    <row r="9" spans="1:15" x14ac:dyDescent="0.25">
      <c r="A9" s="72" t="s">
        <v>67</v>
      </c>
      <c r="B9" s="17">
        <v>9.4117647058823528E-2</v>
      </c>
      <c r="C9" s="17">
        <v>0.1099236641221374</v>
      </c>
      <c r="D9" s="17">
        <v>9.2473118279569888E-2</v>
      </c>
      <c r="E9" s="55">
        <v>9.8646986469864695E-2</v>
      </c>
      <c r="G9" s="6" t="s">
        <v>4</v>
      </c>
      <c r="H9" s="35">
        <v>119</v>
      </c>
      <c r="I9" s="36">
        <v>131</v>
      </c>
      <c r="J9" s="36">
        <v>171</v>
      </c>
      <c r="L9" s="6" t="s">
        <v>4</v>
      </c>
      <c r="M9" s="44">
        <v>10.273623722919504</v>
      </c>
      <c r="N9" s="44">
        <v>10.873246170293294</v>
      </c>
      <c r="O9" s="44">
        <v>14.3</v>
      </c>
    </row>
    <row r="10" spans="1:15" x14ac:dyDescent="0.25">
      <c r="A10" s="72" t="s">
        <v>13</v>
      </c>
      <c r="B10" s="17">
        <v>4.191176470588235E-2</v>
      </c>
      <c r="C10" s="17">
        <v>4.5038167938931298E-2</v>
      </c>
      <c r="D10" s="17">
        <v>3.2258064516129031E-2</v>
      </c>
      <c r="E10" s="55">
        <v>3.9606396063960637E-2</v>
      </c>
      <c r="G10" s="8" t="s">
        <v>5</v>
      </c>
      <c r="H10" s="37">
        <v>297</v>
      </c>
      <c r="I10" s="37">
        <v>313</v>
      </c>
      <c r="J10" s="37">
        <f t="shared" ref="J10" si="1">SUM(J8:J9)</f>
        <v>346</v>
      </c>
      <c r="L10" s="8" t="s">
        <v>5</v>
      </c>
      <c r="M10" s="44">
        <v>9.7796033037278072</v>
      </c>
      <c r="N10" s="44">
        <v>10.694014187847705</v>
      </c>
      <c r="O10" s="44">
        <v>12.1</v>
      </c>
    </row>
    <row r="11" spans="1:15" x14ac:dyDescent="0.25">
      <c r="A11" s="72" t="s">
        <v>11</v>
      </c>
      <c r="B11" s="17">
        <v>2.9411764705882353E-2</v>
      </c>
      <c r="C11" s="17">
        <v>3.4351145038167941E-2</v>
      </c>
      <c r="D11" s="17">
        <v>3.5842293906810034E-2</v>
      </c>
      <c r="E11" s="55">
        <v>3.3210332103321034E-2</v>
      </c>
      <c r="G11" s="6"/>
      <c r="H11" s="39"/>
      <c r="I11" s="36"/>
      <c r="J11" s="36"/>
      <c r="L11" s="6"/>
      <c r="M11" s="44"/>
      <c r="N11" s="44"/>
      <c r="O11" s="44"/>
    </row>
    <row r="12" spans="1:15" x14ac:dyDescent="0.25">
      <c r="A12" s="72" t="s">
        <v>263</v>
      </c>
      <c r="B12" s="17">
        <v>3.2352941176470591E-2</v>
      </c>
      <c r="C12" s="17">
        <v>3.2824427480916032E-2</v>
      </c>
      <c r="D12" s="17">
        <v>3.2974910394265235E-2</v>
      </c>
      <c r="E12" s="55">
        <v>3.2718327183271834E-2</v>
      </c>
      <c r="G12" s="6" t="s">
        <v>6</v>
      </c>
      <c r="H12" s="35">
        <v>84</v>
      </c>
      <c r="I12" s="36">
        <v>78</v>
      </c>
      <c r="J12" s="36">
        <v>65</v>
      </c>
      <c r="L12" s="6" t="s">
        <v>6</v>
      </c>
      <c r="M12" s="44">
        <v>35.355469785804779</v>
      </c>
      <c r="N12" s="44">
        <v>27.147998357198045</v>
      </c>
      <c r="O12" s="44">
        <v>22.4</v>
      </c>
    </row>
    <row r="13" spans="1:15" x14ac:dyDescent="0.25">
      <c r="A13" s="72" t="s">
        <v>96</v>
      </c>
      <c r="B13" s="17">
        <v>2.3529411764705882E-2</v>
      </c>
      <c r="C13" s="17">
        <v>2.748091603053435E-2</v>
      </c>
      <c r="D13" s="17">
        <v>1.7204301075268817E-2</v>
      </c>
      <c r="E13" s="55">
        <v>2.2632226322263221E-2</v>
      </c>
      <c r="G13" s="6"/>
      <c r="H13" s="38"/>
      <c r="I13" s="36"/>
      <c r="J13" s="36"/>
      <c r="L13" s="6"/>
      <c r="M13" s="44"/>
      <c r="N13" s="44"/>
      <c r="O13" s="44"/>
    </row>
    <row r="14" spans="1:15" x14ac:dyDescent="0.25">
      <c r="A14" s="72" t="s">
        <v>264</v>
      </c>
      <c r="B14" s="17">
        <v>2.3529411764705882E-2</v>
      </c>
      <c r="C14" s="17">
        <v>2.4427480916030534E-2</v>
      </c>
      <c r="D14" s="17">
        <v>1.5770609318996417E-2</v>
      </c>
      <c r="E14" s="55">
        <v>2.1156211562115623E-2</v>
      </c>
      <c r="G14" s="8" t="s">
        <v>7</v>
      </c>
      <c r="H14" s="91">
        <v>381</v>
      </c>
      <c r="I14" s="91">
        <v>391</v>
      </c>
      <c r="J14" s="91">
        <f t="shared" ref="J14" si="2">SUM(J10,J12)</f>
        <v>411</v>
      </c>
      <c r="L14" s="8" t="s">
        <v>7</v>
      </c>
      <c r="M14" s="44">
        <v>11.635293111662167</v>
      </c>
      <c r="N14" s="44">
        <v>12.164825608980191</v>
      </c>
      <c r="O14" s="44">
        <v>13</v>
      </c>
    </row>
    <row r="15" spans="1:15" ht="15.75" thickBot="1" x14ac:dyDescent="0.3">
      <c r="A15" s="72" t="s">
        <v>173</v>
      </c>
      <c r="B15" s="55">
        <f>SUM(B5:B14)</f>
        <v>0.91102941176470587</v>
      </c>
      <c r="C15" s="55">
        <f t="shared" ref="C15:E15" si="3">SUM(C5:C14)</f>
        <v>0.92824427480916039</v>
      </c>
      <c r="D15" s="55">
        <f t="shared" si="3"/>
        <v>0.93691756272401439</v>
      </c>
      <c r="E15" s="55">
        <f t="shared" si="3"/>
        <v>0.92546125461254614</v>
      </c>
      <c r="G15" s="8"/>
      <c r="H15" s="40"/>
      <c r="I15" s="40"/>
      <c r="J15" s="40"/>
      <c r="L15" s="6"/>
      <c r="M15" s="44"/>
      <c r="N15" s="44"/>
      <c r="O15" s="44"/>
    </row>
    <row r="16" spans="1:15" ht="16.5" thickTop="1" thickBot="1" x14ac:dyDescent="0.3">
      <c r="E16" s="2"/>
      <c r="G16" s="11" t="s">
        <v>8</v>
      </c>
      <c r="H16" s="41">
        <v>2092</v>
      </c>
      <c r="I16" s="41">
        <v>2117</v>
      </c>
      <c r="J16" s="41">
        <f t="shared" ref="J16" si="4">SUM(J6,J14)</f>
        <v>2288</v>
      </c>
      <c r="L16" s="11" t="s">
        <v>8</v>
      </c>
      <c r="M16" s="45">
        <v>20.232024180170239</v>
      </c>
      <c r="N16" s="45">
        <v>19.614421426916266</v>
      </c>
      <c r="O16" s="45">
        <v>20.3</v>
      </c>
    </row>
    <row r="17" spans="1:5" ht="15.75" thickTop="1" x14ac:dyDescent="0.25">
      <c r="A17" s="72" t="s">
        <v>174</v>
      </c>
      <c r="E17" s="2"/>
    </row>
    <row r="18" spans="1:5" ht="15.75" thickBot="1" x14ac:dyDescent="0.3">
      <c r="A18" s="71" t="s">
        <v>172</v>
      </c>
      <c r="B18" s="71" t="s">
        <v>26</v>
      </c>
      <c r="C18" s="71" t="s">
        <v>127</v>
      </c>
      <c r="D18" s="71" t="s">
        <v>195</v>
      </c>
      <c r="E18" s="71" t="s">
        <v>214</v>
      </c>
    </row>
    <row r="19" spans="1:5" ht="15.75" thickTop="1" x14ac:dyDescent="0.25">
      <c r="A19" s="72" t="s">
        <v>67</v>
      </c>
      <c r="B19" s="17">
        <v>0.33048433048433046</v>
      </c>
      <c r="C19" s="17">
        <v>0.34134615384615385</v>
      </c>
      <c r="D19" s="17">
        <v>0.33817427385892118</v>
      </c>
      <c r="E19" s="55">
        <v>0.33706965572457964</v>
      </c>
    </row>
    <row r="20" spans="1:5" x14ac:dyDescent="0.25">
      <c r="A20" s="72" t="s">
        <v>265</v>
      </c>
      <c r="B20" s="17">
        <v>0.27635327635327633</v>
      </c>
      <c r="C20" s="17">
        <v>0.1875</v>
      </c>
      <c r="D20" s="17">
        <v>0.23858921161825727</v>
      </c>
      <c r="E20" s="55">
        <v>0.23218574859887911</v>
      </c>
    </row>
    <row r="21" spans="1:5" x14ac:dyDescent="0.25">
      <c r="A21" s="72" t="s">
        <v>11</v>
      </c>
      <c r="B21" s="17">
        <v>4.5584045584045586E-2</v>
      </c>
      <c r="C21" s="17">
        <v>5.7692307692307696E-2</v>
      </c>
      <c r="D21" s="17">
        <v>9.5435684647302899E-2</v>
      </c>
      <c r="E21" s="55">
        <v>6.8855084067253797E-2</v>
      </c>
    </row>
    <row r="22" spans="1:5" x14ac:dyDescent="0.25">
      <c r="A22" s="72" t="s">
        <v>262</v>
      </c>
      <c r="B22" s="17">
        <v>5.9829059829059832E-2</v>
      </c>
      <c r="C22" s="17">
        <v>8.8942307692307696E-2</v>
      </c>
      <c r="D22" s="17">
        <v>5.1867219917012451E-2</v>
      </c>
      <c r="E22" s="55">
        <v>6.6453162530024021E-2</v>
      </c>
    </row>
    <row r="23" spans="1:5" x14ac:dyDescent="0.25">
      <c r="A23" s="72" t="s">
        <v>18</v>
      </c>
      <c r="B23" s="17">
        <v>4.2735042735042736E-2</v>
      </c>
      <c r="C23" s="17">
        <v>6.4903846153846159E-2</v>
      </c>
      <c r="D23" s="17">
        <v>3.9419087136929459E-2</v>
      </c>
      <c r="E23" s="55">
        <v>4.8839071257005602E-2</v>
      </c>
    </row>
    <row r="24" spans="1:5" x14ac:dyDescent="0.25">
      <c r="A24" s="72" t="s">
        <v>96</v>
      </c>
      <c r="B24" s="17">
        <v>3.9886039886039885E-2</v>
      </c>
      <c r="C24" s="17">
        <v>3.8461538461538464E-2</v>
      </c>
      <c r="D24" s="17">
        <v>5.8091286307053944E-2</v>
      </c>
      <c r="E24" s="55">
        <v>4.6437149719775819E-2</v>
      </c>
    </row>
    <row r="25" spans="1:5" x14ac:dyDescent="0.25">
      <c r="A25" s="72" t="s">
        <v>13</v>
      </c>
      <c r="B25" s="17">
        <v>4.2735042735042736E-2</v>
      </c>
      <c r="C25" s="17">
        <v>4.567307692307692E-2</v>
      </c>
      <c r="D25" s="17">
        <v>2.2821576763485476E-2</v>
      </c>
      <c r="E25" s="55">
        <v>3.6028823058446756E-2</v>
      </c>
    </row>
    <row r="26" spans="1:5" x14ac:dyDescent="0.25">
      <c r="A26" s="72" t="s">
        <v>266</v>
      </c>
      <c r="B26" s="17">
        <v>2.564102564102564E-2</v>
      </c>
      <c r="C26" s="17">
        <v>2.403846153846154E-2</v>
      </c>
      <c r="D26" s="17">
        <v>2.0746887966804978E-2</v>
      </c>
      <c r="E26" s="55">
        <v>2.321857485988791E-2</v>
      </c>
    </row>
    <row r="27" spans="1:5" x14ac:dyDescent="0.25">
      <c r="A27" s="72" t="s">
        <v>148</v>
      </c>
      <c r="B27" s="17">
        <v>2.564102564102564E-2</v>
      </c>
      <c r="C27" s="17">
        <v>1.6826923076923076E-2</v>
      </c>
      <c r="D27" s="17">
        <v>2.0746887966804978E-2</v>
      </c>
      <c r="E27" s="55">
        <v>2.0816653322658127E-2</v>
      </c>
    </row>
    <row r="28" spans="1:5" x14ac:dyDescent="0.25">
      <c r="A28" s="72" t="s">
        <v>95</v>
      </c>
      <c r="B28" s="17">
        <v>2.564102564102564E-2</v>
      </c>
      <c r="C28" s="17">
        <v>1.9230769230769232E-2</v>
      </c>
      <c r="D28" s="17">
        <v>1.6597510373443983E-2</v>
      </c>
      <c r="E28" s="55">
        <v>2.0016012810248198E-2</v>
      </c>
    </row>
    <row r="29" spans="1:5" x14ac:dyDescent="0.25">
      <c r="A29" s="2" t="s">
        <v>173</v>
      </c>
      <c r="B29" s="55">
        <f>SUM(B19:B28)</f>
        <v>0.9145299145299145</v>
      </c>
      <c r="C29" s="55">
        <f t="shared" ref="C29:E29" si="5">SUM(C19:C28)</f>
        <v>0.88461538461538469</v>
      </c>
      <c r="D29" s="55">
        <f t="shared" si="5"/>
        <v>0.90248962655601683</v>
      </c>
      <c r="E29" s="55">
        <f t="shared" si="5"/>
        <v>0.89991993594875908</v>
      </c>
    </row>
    <row r="30" spans="1:5" x14ac:dyDescent="0.25">
      <c r="E30" s="2"/>
    </row>
    <row r="31" spans="1:5" x14ac:dyDescent="0.25">
      <c r="A31" s="72" t="s">
        <v>175</v>
      </c>
      <c r="E31" s="2"/>
    </row>
    <row r="32" spans="1:5" ht="15.75" thickBot="1" x14ac:dyDescent="0.3">
      <c r="A32" s="71" t="s">
        <v>172</v>
      </c>
      <c r="B32" s="71" t="s">
        <v>26</v>
      </c>
      <c r="C32" s="71" t="s">
        <v>127</v>
      </c>
      <c r="D32" s="71" t="s">
        <v>195</v>
      </c>
      <c r="E32" s="71" t="s">
        <v>214</v>
      </c>
    </row>
    <row r="33" spans="1:5" ht="15.75" thickTop="1" x14ac:dyDescent="0.25">
      <c r="A33" s="72" t="s">
        <v>13</v>
      </c>
      <c r="B33" s="17">
        <v>0.17415730337078653</v>
      </c>
      <c r="C33" s="17">
        <v>0.18131868131868131</v>
      </c>
      <c r="D33" s="17">
        <v>0.19428571428571428</v>
      </c>
      <c r="E33" s="55">
        <v>0.18317757009345795</v>
      </c>
    </row>
    <row r="34" spans="1:5" x14ac:dyDescent="0.25">
      <c r="A34" s="72" t="s">
        <v>18</v>
      </c>
      <c r="B34" s="17">
        <v>0.15730337078651685</v>
      </c>
      <c r="C34" s="17">
        <v>0.15934065934065933</v>
      </c>
      <c r="D34" s="17">
        <v>0.13714285714285715</v>
      </c>
      <c r="E34" s="55">
        <v>0.15140186915887852</v>
      </c>
    </row>
    <row r="35" spans="1:5" x14ac:dyDescent="0.25">
      <c r="A35" s="72" t="s">
        <v>262</v>
      </c>
      <c r="B35" s="17">
        <v>0.12359550561797752</v>
      </c>
      <c r="C35" s="17">
        <v>0.14835164835164835</v>
      </c>
      <c r="D35" s="17">
        <v>0.14857142857142858</v>
      </c>
      <c r="E35" s="55">
        <v>0.14018691588785046</v>
      </c>
    </row>
    <row r="36" spans="1:5" x14ac:dyDescent="0.25">
      <c r="A36" s="72" t="s">
        <v>67</v>
      </c>
      <c r="B36" s="17">
        <v>0.11797752808988764</v>
      </c>
      <c r="C36" s="17">
        <v>9.3406593406593408E-2</v>
      </c>
      <c r="D36" s="17">
        <v>0.10857142857142857</v>
      </c>
      <c r="E36" s="55">
        <v>0.10654205607476636</v>
      </c>
    </row>
    <row r="37" spans="1:5" x14ac:dyDescent="0.25">
      <c r="A37" s="72" t="s">
        <v>59</v>
      </c>
      <c r="B37" s="17">
        <v>6.741573033707865E-2</v>
      </c>
      <c r="C37" s="17">
        <v>6.043956043956044E-2</v>
      </c>
      <c r="D37" s="17">
        <v>0.04</v>
      </c>
      <c r="E37" s="55">
        <v>5.6074766355140186E-2</v>
      </c>
    </row>
    <row r="38" spans="1:5" x14ac:dyDescent="0.25">
      <c r="A38" s="72" t="s">
        <v>264</v>
      </c>
      <c r="B38" s="17">
        <v>2.8089887640449437E-2</v>
      </c>
      <c r="C38" s="17">
        <v>8.2417582417582416E-2</v>
      </c>
      <c r="D38" s="17">
        <v>5.1428571428571428E-2</v>
      </c>
      <c r="E38" s="55">
        <v>5.4205607476635512E-2</v>
      </c>
    </row>
    <row r="39" spans="1:5" x14ac:dyDescent="0.25">
      <c r="A39" s="72" t="s">
        <v>96</v>
      </c>
      <c r="B39" s="17">
        <v>6.1797752808988762E-2</v>
      </c>
      <c r="C39" s="17">
        <v>3.8461538461538464E-2</v>
      </c>
      <c r="D39" s="17">
        <v>5.7142857142857141E-2</v>
      </c>
      <c r="E39" s="55">
        <v>5.2336448598130844E-2</v>
      </c>
    </row>
    <row r="40" spans="1:5" x14ac:dyDescent="0.25">
      <c r="A40" s="72" t="s">
        <v>11</v>
      </c>
      <c r="B40" s="17">
        <v>6.1797752808988762E-2</v>
      </c>
      <c r="C40" s="17">
        <v>3.2967032967032968E-2</v>
      </c>
      <c r="D40" s="17">
        <v>6.2857142857142861E-2</v>
      </c>
      <c r="E40" s="55">
        <v>5.2336448598130844E-2</v>
      </c>
    </row>
    <row r="41" spans="1:5" x14ac:dyDescent="0.25">
      <c r="A41" s="72" t="s">
        <v>263</v>
      </c>
      <c r="B41" s="17">
        <v>5.6179775280898875E-2</v>
      </c>
      <c r="C41" s="17">
        <v>3.2967032967032968E-2</v>
      </c>
      <c r="D41" s="17">
        <v>6.2857142857142861E-2</v>
      </c>
      <c r="E41" s="55">
        <v>5.046728971962617E-2</v>
      </c>
    </row>
    <row r="42" spans="1:5" x14ac:dyDescent="0.25">
      <c r="A42" s="72" t="s">
        <v>95</v>
      </c>
      <c r="B42" s="17">
        <v>4.49438202247191E-2</v>
      </c>
      <c r="C42" s="17">
        <v>2.7472527472527472E-2</v>
      </c>
      <c r="D42" s="17">
        <v>0.04</v>
      </c>
      <c r="E42" s="55">
        <v>3.7383177570093455E-2</v>
      </c>
    </row>
    <row r="43" spans="1:5" x14ac:dyDescent="0.25">
      <c r="A43" s="72" t="s">
        <v>173</v>
      </c>
      <c r="B43" s="55">
        <f>SUM(B33:B42)</f>
        <v>0.89325842696629221</v>
      </c>
      <c r="C43" s="55">
        <f t="shared" ref="C43:E43" si="6">SUM(C33:C42)</f>
        <v>0.85714285714285721</v>
      </c>
      <c r="D43" s="55">
        <f t="shared" si="6"/>
        <v>0.9028571428571428</v>
      </c>
      <c r="E43" s="55">
        <f t="shared" si="6"/>
        <v>0.88411214953271033</v>
      </c>
    </row>
    <row r="44" spans="1:5" x14ac:dyDescent="0.25">
      <c r="A44" s="80"/>
      <c r="B44" s="81"/>
      <c r="C44" s="81"/>
      <c r="D44" s="81"/>
      <c r="E44" s="82"/>
    </row>
    <row r="45" spans="1:5" x14ac:dyDescent="0.25">
      <c r="A45" s="72" t="s">
        <v>176</v>
      </c>
      <c r="B45" s="81"/>
      <c r="C45" s="81"/>
      <c r="D45" s="81"/>
      <c r="E45" s="82"/>
    </row>
    <row r="46" spans="1:5" ht="15.75" thickBot="1" x14ac:dyDescent="0.3">
      <c r="A46" s="71" t="s">
        <v>172</v>
      </c>
      <c r="B46" s="71" t="s">
        <v>26</v>
      </c>
      <c r="C46" s="71" t="s">
        <v>127</v>
      </c>
      <c r="D46" s="71" t="s">
        <v>195</v>
      </c>
      <c r="E46" s="71" t="s">
        <v>214</v>
      </c>
    </row>
    <row r="47" spans="1:5" ht="15.75" thickTop="1" x14ac:dyDescent="0.25">
      <c r="A47" s="72" t="s">
        <v>18</v>
      </c>
      <c r="B47" s="17">
        <v>0.19327731092436976</v>
      </c>
      <c r="C47" s="17">
        <v>0.13740458015267176</v>
      </c>
      <c r="D47" s="17">
        <v>0.15789473684210525</v>
      </c>
      <c r="E47" s="55">
        <v>0.16152019002375298</v>
      </c>
    </row>
    <row r="48" spans="1:5" x14ac:dyDescent="0.25">
      <c r="A48" s="72" t="s">
        <v>262</v>
      </c>
      <c r="B48" s="17">
        <v>0.14285714285714285</v>
      </c>
      <c r="C48" s="17">
        <v>0.19847328244274809</v>
      </c>
      <c r="D48" s="17">
        <v>0.14035087719298245</v>
      </c>
      <c r="E48" s="55">
        <v>0.15914489311163896</v>
      </c>
    </row>
    <row r="49" spans="1:5" x14ac:dyDescent="0.25">
      <c r="A49" s="72" t="s">
        <v>96</v>
      </c>
      <c r="B49" s="17">
        <v>0.16806722689075632</v>
      </c>
      <c r="C49" s="17">
        <v>0.14503816793893129</v>
      </c>
      <c r="D49" s="17">
        <v>0.15204678362573099</v>
      </c>
      <c r="E49" s="55">
        <v>0.15439429928741091</v>
      </c>
    </row>
    <row r="50" spans="1:5" x14ac:dyDescent="0.25">
      <c r="A50" s="72" t="s">
        <v>95</v>
      </c>
      <c r="B50" s="17">
        <v>0.15966386554621848</v>
      </c>
      <c r="C50" s="17">
        <v>8.3969465648854963E-2</v>
      </c>
      <c r="D50" s="17">
        <v>9.3567251461988299E-2</v>
      </c>
      <c r="E50" s="55">
        <v>0.10926365795724466</v>
      </c>
    </row>
    <row r="51" spans="1:5" x14ac:dyDescent="0.25">
      <c r="A51" s="72" t="s">
        <v>13</v>
      </c>
      <c r="B51" s="17">
        <v>6.7226890756302518E-2</v>
      </c>
      <c r="C51" s="17">
        <v>8.3969465648854963E-2</v>
      </c>
      <c r="D51" s="17">
        <v>0.10526315789473684</v>
      </c>
      <c r="E51" s="55">
        <v>8.7885985748218529E-2</v>
      </c>
    </row>
    <row r="52" spans="1:5" x14ac:dyDescent="0.25">
      <c r="A52" s="72" t="s">
        <v>67</v>
      </c>
      <c r="B52" s="17">
        <v>0.10084033613445378</v>
      </c>
      <c r="C52" s="17">
        <v>5.3435114503816793E-2</v>
      </c>
      <c r="D52" s="17">
        <v>6.4327485380116955E-2</v>
      </c>
      <c r="E52" s="55">
        <v>7.1258907363420429E-2</v>
      </c>
    </row>
    <row r="53" spans="1:5" x14ac:dyDescent="0.25">
      <c r="A53" s="72" t="s">
        <v>263</v>
      </c>
      <c r="B53" s="17">
        <v>1.680672268907563E-2</v>
      </c>
      <c r="C53" s="17">
        <v>4.5801526717557252E-2</v>
      </c>
      <c r="D53" s="17">
        <v>9.3567251461988299E-2</v>
      </c>
      <c r="E53" s="55">
        <v>5.7007125890736345E-2</v>
      </c>
    </row>
    <row r="54" spans="1:5" x14ac:dyDescent="0.25">
      <c r="A54" s="72" t="s">
        <v>264</v>
      </c>
      <c r="B54" s="17">
        <v>8.4033613445378148E-3</v>
      </c>
      <c r="C54" s="17">
        <v>5.3435114503816793E-2</v>
      </c>
      <c r="D54" s="17">
        <v>4.6783625730994149E-2</v>
      </c>
      <c r="E54" s="55">
        <v>3.800475059382423E-2</v>
      </c>
    </row>
    <row r="55" spans="1:5" x14ac:dyDescent="0.25">
      <c r="A55" s="72" t="s">
        <v>267</v>
      </c>
      <c r="B55" s="17">
        <v>2.5210084033613446E-2</v>
      </c>
      <c r="C55" s="17">
        <v>3.8167938931297711E-2</v>
      </c>
      <c r="D55" s="17">
        <v>3.5087719298245612E-2</v>
      </c>
      <c r="E55" s="55">
        <v>3.3254156769596199E-2</v>
      </c>
    </row>
    <row r="56" spans="1:5" x14ac:dyDescent="0.25">
      <c r="A56" s="72" t="s">
        <v>11</v>
      </c>
      <c r="B56" s="17">
        <v>4.2016806722689079E-2</v>
      </c>
      <c r="C56" s="17">
        <v>3.0534351145038167E-2</v>
      </c>
      <c r="D56" s="17">
        <v>2.3391812865497075E-2</v>
      </c>
      <c r="E56" s="55">
        <v>3.0878859857482184E-2</v>
      </c>
    </row>
    <row r="57" spans="1:5" x14ac:dyDescent="0.25">
      <c r="A57" s="72" t="s">
        <v>173</v>
      </c>
      <c r="B57" s="55">
        <f>SUM(B47:B56)</f>
        <v>0.9243697478991596</v>
      </c>
      <c r="C57" s="55">
        <f t="shared" ref="C57:E57" si="7">SUM(C47:C56)</f>
        <v>0.87022900763358779</v>
      </c>
      <c r="D57" s="55">
        <f t="shared" si="7"/>
        <v>0.9122807017543858</v>
      </c>
      <c r="E57" s="55">
        <f t="shared" si="7"/>
        <v>0.90261282660332542</v>
      </c>
    </row>
    <row r="58" spans="1:5" x14ac:dyDescent="0.25">
      <c r="A58" s="80"/>
      <c r="B58" s="81"/>
      <c r="C58" s="81"/>
      <c r="D58" s="81"/>
      <c r="E58" s="81"/>
    </row>
    <row r="59" spans="1:5" x14ac:dyDescent="0.25">
      <c r="A59" s="72" t="s">
        <v>6</v>
      </c>
    </row>
    <row r="60" spans="1:5" ht="15.75" thickBot="1" x14ac:dyDescent="0.3">
      <c r="A60" s="71" t="s">
        <v>172</v>
      </c>
      <c r="B60" s="71" t="s">
        <v>26</v>
      </c>
      <c r="C60" s="71" t="s">
        <v>127</v>
      </c>
      <c r="D60" s="71" t="s">
        <v>195</v>
      </c>
      <c r="E60" s="71" t="s">
        <v>214</v>
      </c>
    </row>
    <row r="61" spans="1:5" ht="15.75" thickTop="1" x14ac:dyDescent="0.25">
      <c r="A61" s="72" t="s">
        <v>262</v>
      </c>
      <c r="B61" s="17">
        <v>0.30952380952380953</v>
      </c>
      <c r="C61" s="17">
        <v>0.14102564102564102</v>
      </c>
      <c r="D61" s="17">
        <v>0.12307692307692308</v>
      </c>
      <c r="E61" s="55">
        <v>0.19823788546255505</v>
      </c>
    </row>
    <row r="62" spans="1:5" x14ac:dyDescent="0.25">
      <c r="A62" s="72" t="s">
        <v>95</v>
      </c>
      <c r="B62" s="17">
        <v>0.15476190476190477</v>
      </c>
      <c r="C62" s="17">
        <v>0.15384615384615385</v>
      </c>
      <c r="D62" s="17">
        <v>0.13846153846153847</v>
      </c>
      <c r="E62" s="55">
        <v>0.14977973568281938</v>
      </c>
    </row>
    <row r="63" spans="1:5" x14ac:dyDescent="0.25">
      <c r="A63" s="72" t="s">
        <v>13</v>
      </c>
      <c r="B63" s="17">
        <v>0.11904761904761904</v>
      </c>
      <c r="C63" s="17">
        <v>0.12820512820512819</v>
      </c>
      <c r="D63" s="17">
        <v>0.1076923076923077</v>
      </c>
      <c r="E63" s="55">
        <v>0.11894273127753303</v>
      </c>
    </row>
    <row r="64" spans="1:5" x14ac:dyDescent="0.25">
      <c r="A64" s="2" t="s">
        <v>67</v>
      </c>
      <c r="B64" s="17">
        <v>4.7619047619047616E-2</v>
      </c>
      <c r="C64" s="17">
        <v>6.4102564102564097E-2</v>
      </c>
      <c r="D64" s="17">
        <v>0.18461538461538463</v>
      </c>
      <c r="E64" s="55">
        <v>9.2511013215859028E-2</v>
      </c>
    </row>
    <row r="65" spans="1:5" x14ac:dyDescent="0.25">
      <c r="A65" s="72" t="s">
        <v>267</v>
      </c>
      <c r="B65" s="17">
        <v>3.5714285714285712E-2</v>
      </c>
      <c r="C65" s="17">
        <v>0.10256410256410256</v>
      </c>
      <c r="D65" s="17">
        <v>0.12307692307692308</v>
      </c>
      <c r="E65" s="55">
        <v>8.3700440528634359E-2</v>
      </c>
    </row>
    <row r="66" spans="1:5" x14ac:dyDescent="0.25">
      <c r="A66" s="72" t="s">
        <v>18</v>
      </c>
      <c r="B66" s="17">
        <v>3.5714285714285712E-2</v>
      </c>
      <c r="C66" s="17">
        <v>0.11538461538461539</v>
      </c>
      <c r="D66" s="17">
        <v>9.2307692307692313E-2</v>
      </c>
      <c r="E66" s="55">
        <v>7.9295154185022032E-2</v>
      </c>
    </row>
    <row r="67" spans="1:5" x14ac:dyDescent="0.25">
      <c r="A67" s="72" t="s">
        <v>264</v>
      </c>
      <c r="B67" s="17">
        <v>0.10714285714285714</v>
      </c>
      <c r="C67" s="17">
        <v>8.9743589743589744E-2</v>
      </c>
      <c r="D67" s="17">
        <v>1.5384615384615385E-2</v>
      </c>
      <c r="E67" s="55">
        <v>7.4889867841409691E-2</v>
      </c>
    </row>
    <row r="68" spans="1:5" x14ac:dyDescent="0.25">
      <c r="A68" s="72" t="s">
        <v>96</v>
      </c>
      <c r="B68" s="17">
        <v>3.5714285714285712E-2</v>
      </c>
      <c r="C68" s="17">
        <v>2.564102564102564E-2</v>
      </c>
      <c r="D68" s="17">
        <v>6.1538461538461542E-2</v>
      </c>
      <c r="E68" s="55">
        <v>3.9647577092511016E-2</v>
      </c>
    </row>
    <row r="69" spans="1:5" x14ac:dyDescent="0.25">
      <c r="A69" s="2" t="s">
        <v>11</v>
      </c>
      <c r="B69" s="17">
        <v>1.1904761904761904E-2</v>
      </c>
      <c r="C69" s="17">
        <v>5.128205128205128E-2</v>
      </c>
      <c r="D69" s="17">
        <v>6.1538461538461542E-2</v>
      </c>
      <c r="E69" s="55">
        <v>3.9647577092511016E-2</v>
      </c>
    </row>
    <row r="70" spans="1:5" x14ac:dyDescent="0.25">
      <c r="A70" s="72" t="s">
        <v>263</v>
      </c>
      <c r="B70" s="17">
        <v>3.5714285714285712E-2</v>
      </c>
      <c r="C70" s="17">
        <v>2.564102564102564E-2</v>
      </c>
      <c r="D70" s="17">
        <v>1.5384615384615385E-2</v>
      </c>
      <c r="E70" s="55">
        <v>2.643171806167401E-2</v>
      </c>
    </row>
    <row r="71" spans="1:5" x14ac:dyDescent="0.25">
      <c r="A71" s="2" t="s">
        <v>173</v>
      </c>
      <c r="B71" s="55">
        <f>SUM(B61:B70)</f>
        <v>0.89285714285714268</v>
      </c>
      <c r="C71" s="55">
        <f t="shared" ref="C71:E71" si="8">SUM(C61:C70)</f>
        <v>0.89743589743589758</v>
      </c>
      <c r="D71" s="55">
        <f t="shared" si="8"/>
        <v>0.92307692307692313</v>
      </c>
      <c r="E71" s="55">
        <f t="shared" si="8"/>
        <v>0.90308370044052844</v>
      </c>
    </row>
  </sheetData>
  <sortState ref="A48:D55">
    <sortCondition descending="1" ref="D48:D55"/>
    <sortCondition ref="A48:A55"/>
  </sortState>
  <pageMargins left="0.7" right="0.7" top="0.75" bottom="0.75" header="0.3" footer="0.3"/>
  <ignoredErrors>
    <ignoredError sqref="J14 J1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workbookViewId="0">
      <selection activeCell="A2" sqref="A2"/>
    </sheetView>
  </sheetViews>
  <sheetFormatPr defaultRowHeight="15" x14ac:dyDescent="0.25"/>
  <cols>
    <col min="1" max="1" width="53.28515625" customWidth="1"/>
    <col min="2" max="4" width="8" customWidth="1"/>
    <col min="5" max="5" width="12.42578125" customWidth="1"/>
    <col min="6" max="6" width="8" customWidth="1"/>
    <col min="7" max="7" width="24.85546875" customWidth="1"/>
    <col min="8" max="11" width="8" customWidth="1"/>
    <col min="12" max="12" width="21.7109375" customWidth="1"/>
    <col min="13" max="15" width="8" customWidth="1"/>
  </cols>
  <sheetData>
    <row r="1" spans="1:15" x14ac:dyDescent="0.25">
      <c r="A1" s="2" t="s">
        <v>190</v>
      </c>
      <c r="G1" s="3" t="s">
        <v>191</v>
      </c>
      <c r="H1" s="3"/>
      <c r="I1" s="3"/>
      <c r="J1" s="3"/>
      <c r="L1" s="3" t="s">
        <v>192</v>
      </c>
      <c r="M1" s="3"/>
      <c r="N1" s="3"/>
      <c r="O1" s="3"/>
    </row>
    <row r="2" spans="1:15" x14ac:dyDescent="0.25">
      <c r="E2" s="2"/>
      <c r="G2" s="3"/>
      <c r="H2" s="3"/>
      <c r="I2" s="3"/>
      <c r="J2" s="3"/>
      <c r="L2" s="3"/>
      <c r="M2" s="3"/>
      <c r="N2" s="3"/>
      <c r="O2" s="3"/>
    </row>
    <row r="3" spans="1:15" ht="15.75" thickBot="1" x14ac:dyDescent="0.3">
      <c r="A3" s="58" t="s">
        <v>85</v>
      </c>
      <c r="B3" s="58" t="s">
        <v>37</v>
      </c>
      <c r="C3" s="58" t="s">
        <v>135</v>
      </c>
      <c r="D3" s="58" t="s">
        <v>196</v>
      </c>
      <c r="E3" s="58" t="s">
        <v>214</v>
      </c>
      <c r="F3" s="2"/>
      <c r="G3" s="19"/>
      <c r="H3" s="56" t="s">
        <v>37</v>
      </c>
      <c r="I3" s="56" t="s">
        <v>135</v>
      </c>
      <c r="J3" s="56" t="s">
        <v>196</v>
      </c>
      <c r="L3" s="19"/>
      <c r="M3" s="56" t="s">
        <v>37</v>
      </c>
      <c r="N3" s="56" t="s">
        <v>135</v>
      </c>
      <c r="O3" s="56" t="s">
        <v>196</v>
      </c>
    </row>
    <row r="4" spans="1:15" ht="15.75" thickTop="1" x14ac:dyDescent="0.25">
      <c r="A4" s="2" t="s">
        <v>84</v>
      </c>
      <c r="B4" s="17">
        <v>0.15204678362573099</v>
      </c>
      <c r="C4" s="17">
        <v>8.4210526315789472E-2</v>
      </c>
      <c r="D4" s="17">
        <v>9.696969696969697E-2</v>
      </c>
      <c r="E4" s="55">
        <v>0.11026615969581749</v>
      </c>
      <c r="F4" s="17"/>
      <c r="G4" s="6" t="s">
        <v>0</v>
      </c>
      <c r="H4" s="20">
        <v>171</v>
      </c>
      <c r="I4" s="21">
        <v>190</v>
      </c>
      <c r="J4" s="21">
        <v>165</v>
      </c>
      <c r="L4" s="6" t="s">
        <v>0</v>
      </c>
      <c r="M4" s="29">
        <v>2.9250794774884348</v>
      </c>
      <c r="N4" s="29">
        <v>3.0517318337230179</v>
      </c>
      <c r="O4" s="29">
        <v>2.4787420825597777</v>
      </c>
    </row>
    <row r="5" spans="1:15" x14ac:dyDescent="0.25">
      <c r="A5" s="2" t="s">
        <v>79</v>
      </c>
      <c r="B5" s="17">
        <v>5.8479532163742687E-2</v>
      </c>
      <c r="C5" s="17">
        <v>0.1368421052631579</v>
      </c>
      <c r="D5" s="17">
        <v>0.12727272727272726</v>
      </c>
      <c r="E5" s="55">
        <v>0.10836501901140684</v>
      </c>
      <c r="F5" s="17"/>
      <c r="G5" s="6" t="s">
        <v>1</v>
      </c>
      <c r="H5" s="20">
        <v>63</v>
      </c>
      <c r="I5" s="21">
        <v>89</v>
      </c>
      <c r="J5" s="21">
        <v>84</v>
      </c>
      <c r="L5" s="6" t="s">
        <v>1</v>
      </c>
      <c r="M5" s="29">
        <v>5.1659330495076778</v>
      </c>
      <c r="N5" s="29">
        <v>6.5783589729185961</v>
      </c>
      <c r="O5" s="29">
        <v>5.8525239218431659</v>
      </c>
    </row>
    <row r="6" spans="1:15" x14ac:dyDescent="0.25">
      <c r="A6" s="2" t="s">
        <v>80</v>
      </c>
      <c r="B6" s="17">
        <v>6.4327485380116955E-2</v>
      </c>
      <c r="C6" s="17">
        <v>0.10526315789473684</v>
      </c>
      <c r="D6" s="17">
        <v>4.2424242424242427E-2</v>
      </c>
      <c r="E6" s="55">
        <v>7.2243346007604556E-2</v>
      </c>
      <c r="F6" s="17"/>
      <c r="G6" s="8" t="s">
        <v>2</v>
      </c>
      <c r="H6" s="22">
        <v>234</v>
      </c>
      <c r="I6" s="23">
        <v>279</v>
      </c>
      <c r="J6" s="23">
        <v>249</v>
      </c>
      <c r="L6" s="8" t="s">
        <v>2</v>
      </c>
      <c r="M6" s="30">
        <v>3.311856744362732</v>
      </c>
      <c r="N6" s="30">
        <v>3.6812759223179525</v>
      </c>
      <c r="O6" s="30">
        <v>3.0771586787170011</v>
      </c>
    </row>
    <row r="7" spans="1:15" x14ac:dyDescent="0.25">
      <c r="A7" s="2" t="s">
        <v>82</v>
      </c>
      <c r="B7" s="17">
        <v>8.1871345029239762E-2</v>
      </c>
      <c r="C7" s="17">
        <v>4.736842105263158E-2</v>
      </c>
      <c r="D7" s="17">
        <v>9.0909090909090912E-2</v>
      </c>
      <c r="E7" s="55">
        <v>7.2243346007604556E-2</v>
      </c>
      <c r="F7" s="17"/>
      <c r="G7" s="6"/>
      <c r="H7" s="24"/>
      <c r="I7" s="25"/>
      <c r="J7" s="25"/>
      <c r="L7" s="6"/>
      <c r="M7" s="24"/>
      <c r="N7" s="25"/>
      <c r="O7" s="25"/>
    </row>
    <row r="8" spans="1:15" x14ac:dyDescent="0.25">
      <c r="A8" s="2" t="s">
        <v>83</v>
      </c>
      <c r="B8" s="17">
        <v>9.9415204678362568E-2</v>
      </c>
      <c r="C8" s="17">
        <v>5.7894736842105263E-2</v>
      </c>
      <c r="D8" s="17">
        <v>4.8484848484848485E-2</v>
      </c>
      <c r="E8" s="55">
        <v>6.8441064638783272E-2</v>
      </c>
      <c r="F8" s="17"/>
      <c r="G8" s="6" t="s">
        <v>3</v>
      </c>
      <c r="H8" s="20">
        <v>33</v>
      </c>
      <c r="I8" s="21">
        <v>30</v>
      </c>
      <c r="J8" s="21">
        <v>36</v>
      </c>
      <c r="L8" s="6" t="s">
        <v>3</v>
      </c>
      <c r="M8" s="29">
        <v>1.7566020290350344</v>
      </c>
      <c r="N8" s="29">
        <v>1.7420803575213448</v>
      </c>
      <c r="O8" s="29">
        <v>2.1550163092831518</v>
      </c>
    </row>
    <row r="9" spans="1:15" x14ac:dyDescent="0.25">
      <c r="A9" s="2" t="s">
        <v>81</v>
      </c>
      <c r="B9" s="17">
        <v>7.6023391812865493E-2</v>
      </c>
      <c r="C9" s="17">
        <v>3.1578947368421054E-2</v>
      </c>
      <c r="D9" s="17">
        <v>9.696969696969697E-2</v>
      </c>
      <c r="E9" s="55">
        <v>6.6539923954372623E-2</v>
      </c>
      <c r="F9" s="17"/>
      <c r="G9" s="6" t="s">
        <v>4</v>
      </c>
      <c r="H9" s="20">
        <v>16</v>
      </c>
      <c r="I9" s="21">
        <v>22</v>
      </c>
      <c r="J9" s="21">
        <v>25</v>
      </c>
      <c r="L9" s="6" t="s">
        <v>4</v>
      </c>
      <c r="M9" s="29">
        <v>1.3813275593841352</v>
      </c>
      <c r="N9" s="29">
        <v>1.8260413415759731</v>
      </c>
      <c r="O9" s="29">
        <v>2.0877768183283423</v>
      </c>
    </row>
    <row r="10" spans="1:15" x14ac:dyDescent="0.25">
      <c r="A10" s="2" t="s">
        <v>86</v>
      </c>
      <c r="B10" s="17">
        <v>4.0935672514619881E-2</v>
      </c>
      <c r="C10" s="17">
        <v>5.2631578947368418E-2</v>
      </c>
      <c r="D10" s="17">
        <v>7.8787878787878782E-2</v>
      </c>
      <c r="E10" s="55">
        <v>5.7034220532319393E-2</v>
      </c>
      <c r="F10" s="17"/>
      <c r="G10" s="8" t="s">
        <v>5</v>
      </c>
      <c r="H10" s="22">
        <v>49</v>
      </c>
      <c r="I10" s="23">
        <v>52</v>
      </c>
      <c r="J10" s="23">
        <v>61</v>
      </c>
      <c r="L10" s="8" t="s">
        <v>5</v>
      </c>
      <c r="M10" s="30">
        <v>1.6134699053288299</v>
      </c>
      <c r="N10" s="30">
        <v>1.7766413347223022</v>
      </c>
      <c r="O10" s="30">
        <v>2.1269421858759183</v>
      </c>
    </row>
    <row r="11" spans="1:15" x14ac:dyDescent="0.25">
      <c r="A11" s="2" t="s">
        <v>184</v>
      </c>
      <c r="B11" s="17">
        <v>4.6783625730994149E-2</v>
      </c>
      <c r="C11" s="17">
        <v>6.3157894736842107E-2</v>
      </c>
      <c r="D11" s="17">
        <v>3.6363636363636362E-2</v>
      </c>
      <c r="E11" s="55">
        <v>4.9429657794676805E-2</v>
      </c>
      <c r="F11" s="17"/>
      <c r="G11" s="6"/>
      <c r="H11" s="24"/>
      <c r="I11" s="25"/>
      <c r="J11" s="25"/>
      <c r="L11" s="6"/>
      <c r="M11" s="24"/>
      <c r="N11" s="25"/>
      <c r="O11" s="25"/>
    </row>
    <row r="12" spans="1:15" x14ac:dyDescent="0.25">
      <c r="A12" s="2" t="s">
        <v>268</v>
      </c>
      <c r="B12" s="17">
        <v>5.8479532163742687E-2</v>
      </c>
      <c r="C12" s="17">
        <v>4.2105263157894736E-2</v>
      </c>
      <c r="D12" s="17">
        <v>4.8484848484848485E-2</v>
      </c>
      <c r="E12" s="55">
        <v>4.9429657794676805E-2</v>
      </c>
      <c r="G12" s="6" t="s">
        <v>6</v>
      </c>
      <c r="H12" s="20">
        <v>19</v>
      </c>
      <c r="I12" s="21">
        <v>21</v>
      </c>
      <c r="J12" s="21">
        <v>31</v>
      </c>
      <c r="L12" s="6" t="s">
        <v>6</v>
      </c>
      <c r="M12" s="29">
        <v>7.9970705467891765</v>
      </c>
      <c r="N12" s="29">
        <v>7.3090764807840891</v>
      </c>
      <c r="O12" s="29">
        <v>10.664963942100943</v>
      </c>
    </row>
    <row r="13" spans="1:15" ht="15.75" thickBot="1" x14ac:dyDescent="0.3">
      <c r="A13" s="2" t="s">
        <v>259</v>
      </c>
      <c r="B13" s="17">
        <v>6.4327485380116955E-2</v>
      </c>
      <c r="C13" s="17">
        <v>2.1052631578947368E-2</v>
      </c>
      <c r="D13" s="17">
        <v>5.4545454545454543E-2</v>
      </c>
      <c r="E13" s="55">
        <v>4.5627376425855515E-2</v>
      </c>
      <c r="G13" s="26" t="s">
        <v>78</v>
      </c>
      <c r="H13" s="27">
        <v>75</v>
      </c>
      <c r="I13" s="27"/>
      <c r="J13" s="27"/>
      <c r="L13" s="26" t="s">
        <v>78</v>
      </c>
      <c r="M13" s="27">
        <v>9.6105404521180056</v>
      </c>
      <c r="N13" s="27"/>
      <c r="O13" s="27"/>
    </row>
    <row r="14" spans="1:15" ht="16.5" thickTop="1" thickBot="1" x14ac:dyDescent="0.3">
      <c r="A14" s="72" t="s">
        <v>183</v>
      </c>
      <c r="B14" s="52">
        <f>SUM(B4:B13)</f>
        <v>0.74269005847953218</v>
      </c>
      <c r="C14" s="52">
        <f>SUM(C4:C13)</f>
        <v>0.64210526315789473</v>
      </c>
      <c r="D14" s="52">
        <f>SUM(D4:D13)</f>
        <v>0.72121212121212108</v>
      </c>
      <c r="E14" s="52">
        <f>SUM(E4:E13)</f>
        <v>0.69961977186311786</v>
      </c>
      <c r="F14" s="2"/>
      <c r="G14" s="11" t="s">
        <v>8</v>
      </c>
      <c r="H14" s="28">
        <v>302</v>
      </c>
      <c r="I14" s="28">
        <v>352</v>
      </c>
      <c r="J14" s="28">
        <v>341</v>
      </c>
      <c r="L14" s="11" t="s">
        <v>8</v>
      </c>
      <c r="M14" s="31">
        <v>2.9206841789729503</v>
      </c>
      <c r="N14" s="31">
        <v>3.2613492405642539</v>
      </c>
      <c r="O14" s="31">
        <v>3.03097133618407</v>
      </c>
    </row>
    <row r="15" spans="1:15" ht="15.75" thickTop="1" x14ac:dyDescent="0.25">
      <c r="E15" s="2"/>
      <c r="F15" s="17"/>
    </row>
    <row r="16" spans="1:15" ht="15.75" thickBot="1" x14ac:dyDescent="0.3">
      <c r="A16" s="58" t="s">
        <v>89</v>
      </c>
      <c r="B16" s="58" t="s">
        <v>37</v>
      </c>
      <c r="C16" s="58" t="s">
        <v>135</v>
      </c>
      <c r="D16" s="58" t="s">
        <v>196</v>
      </c>
      <c r="E16" s="58" t="s">
        <v>214</v>
      </c>
      <c r="F16" s="17"/>
    </row>
    <row r="17" spans="1:6" ht="15.75" thickTop="1" x14ac:dyDescent="0.25">
      <c r="A17" s="2" t="s">
        <v>80</v>
      </c>
      <c r="B17" s="17">
        <v>0.19047619047619047</v>
      </c>
      <c r="C17" s="17">
        <v>0.10112359550561797</v>
      </c>
      <c r="D17" s="17">
        <v>0.11904761904761904</v>
      </c>
      <c r="E17" s="55">
        <v>0.13135593220338984</v>
      </c>
      <c r="F17" s="17"/>
    </row>
    <row r="18" spans="1:6" x14ac:dyDescent="0.25">
      <c r="A18" s="2" t="s">
        <v>83</v>
      </c>
      <c r="B18" s="17">
        <v>7.9365079365079361E-2</v>
      </c>
      <c r="C18" s="17">
        <v>0.1348314606741573</v>
      </c>
      <c r="D18" s="17">
        <v>9.5238095238095233E-2</v>
      </c>
      <c r="E18" s="55">
        <v>0.1059322033898305</v>
      </c>
      <c r="F18" s="17"/>
    </row>
    <row r="19" spans="1:6" x14ac:dyDescent="0.25">
      <c r="A19" s="2" t="s">
        <v>79</v>
      </c>
      <c r="B19" s="17">
        <v>0.12698412698412698</v>
      </c>
      <c r="C19" s="17">
        <v>0.10112359550561797</v>
      </c>
      <c r="D19" s="17">
        <v>7.1428571428571425E-2</v>
      </c>
      <c r="E19" s="55">
        <v>9.7457627118644072E-2</v>
      </c>
      <c r="F19" s="17"/>
    </row>
    <row r="20" spans="1:6" x14ac:dyDescent="0.25">
      <c r="A20" s="2" t="s">
        <v>87</v>
      </c>
      <c r="B20" s="17">
        <v>9.5238095238095233E-2</v>
      </c>
      <c r="C20" s="17">
        <v>6.741573033707865E-2</v>
      </c>
      <c r="D20" s="17">
        <v>0.10714285714285714</v>
      </c>
      <c r="E20" s="55">
        <v>8.8983050847457626E-2</v>
      </c>
      <c r="F20" s="17"/>
    </row>
    <row r="21" spans="1:6" x14ac:dyDescent="0.25">
      <c r="A21" s="2" t="s">
        <v>88</v>
      </c>
      <c r="B21" s="17">
        <v>0.1111111111111111</v>
      </c>
      <c r="C21" s="17">
        <v>3.3707865168539325E-2</v>
      </c>
      <c r="D21" s="17">
        <v>7.1428571428571425E-2</v>
      </c>
      <c r="E21" s="55">
        <v>6.7796610169491525E-2</v>
      </c>
      <c r="F21" s="17"/>
    </row>
    <row r="22" spans="1:6" x14ac:dyDescent="0.25">
      <c r="A22" s="2" t="s">
        <v>86</v>
      </c>
      <c r="B22" s="17">
        <v>3.1746031746031744E-2</v>
      </c>
      <c r="C22" s="17">
        <v>0.1348314606741573</v>
      </c>
      <c r="D22" s="17">
        <v>2.3809523809523808E-2</v>
      </c>
      <c r="E22" s="55">
        <v>6.7796610169491525E-2</v>
      </c>
      <c r="F22" s="17"/>
    </row>
    <row r="23" spans="1:6" x14ac:dyDescent="0.25">
      <c r="A23" s="2" t="s">
        <v>184</v>
      </c>
      <c r="B23" s="17">
        <v>3.1746031746031744E-2</v>
      </c>
      <c r="C23" s="17">
        <v>7.8651685393258425E-2</v>
      </c>
      <c r="D23" s="17">
        <v>7.1428571428571425E-2</v>
      </c>
      <c r="E23" s="55">
        <v>6.3559322033898302E-2</v>
      </c>
    </row>
    <row r="24" spans="1:6" x14ac:dyDescent="0.25">
      <c r="A24" s="2" t="s">
        <v>258</v>
      </c>
      <c r="B24" s="17">
        <v>0</v>
      </c>
      <c r="C24" s="17">
        <v>0</v>
      </c>
      <c r="D24" s="17">
        <v>0.14285714285714285</v>
      </c>
      <c r="E24" s="55">
        <v>5.0847457627118647E-2</v>
      </c>
    </row>
    <row r="25" spans="1:6" x14ac:dyDescent="0.25">
      <c r="A25" s="2" t="s">
        <v>84</v>
      </c>
      <c r="B25" s="17">
        <v>7.9365079365079361E-2</v>
      </c>
      <c r="C25" s="17">
        <v>5.6179775280898875E-2</v>
      </c>
      <c r="D25" s="17">
        <v>2.3809523809523808E-2</v>
      </c>
      <c r="E25" s="55">
        <v>5.0847457627118647E-2</v>
      </c>
      <c r="F25" s="2"/>
    </row>
    <row r="26" spans="1:6" x14ac:dyDescent="0.25">
      <c r="A26" s="2" t="s">
        <v>81</v>
      </c>
      <c r="B26" s="17">
        <v>4.7619047619047616E-2</v>
      </c>
      <c r="C26" s="17">
        <v>3.3707865168539325E-2</v>
      </c>
      <c r="D26" s="17">
        <v>5.9523809523809521E-2</v>
      </c>
      <c r="E26" s="55">
        <v>4.6610169491525424E-2</v>
      </c>
      <c r="F26" s="33"/>
    </row>
    <row r="27" spans="1:6" x14ac:dyDescent="0.25">
      <c r="A27" s="2" t="s">
        <v>82</v>
      </c>
      <c r="B27" s="17">
        <v>3.1746031746031744E-2</v>
      </c>
      <c r="C27" s="17">
        <v>2.247191011235955E-2</v>
      </c>
      <c r="D27" s="17">
        <v>5.9523809523809521E-2</v>
      </c>
      <c r="E27" s="55">
        <v>3.8135593220338986E-2</v>
      </c>
      <c r="F27" s="33"/>
    </row>
    <row r="28" spans="1:6" x14ac:dyDescent="0.25">
      <c r="A28" s="2" t="s">
        <v>269</v>
      </c>
      <c r="B28" s="17">
        <v>1.5873015873015872E-2</v>
      </c>
      <c r="C28" s="17">
        <v>6.741573033707865E-2</v>
      </c>
      <c r="D28" s="17">
        <v>2.3809523809523808E-2</v>
      </c>
      <c r="E28" s="55">
        <v>3.8135593220338986E-2</v>
      </c>
      <c r="F28" s="33"/>
    </row>
    <row r="29" spans="1:6" x14ac:dyDescent="0.25">
      <c r="A29" s="2" t="s">
        <v>183</v>
      </c>
      <c r="B29" s="52">
        <f>SUM(B17:B28)</f>
        <v>0.84126984126984139</v>
      </c>
      <c r="C29" s="52">
        <f>SUM(C17:C28)</f>
        <v>0.83146067415730318</v>
      </c>
      <c r="D29" s="52">
        <f>SUM(D17:D28)</f>
        <v>0.86904761904761907</v>
      </c>
      <c r="E29" s="52">
        <f>SUM(E17:E28)</f>
        <v>0.84745762711864392</v>
      </c>
      <c r="F29" s="33"/>
    </row>
    <row r="30" spans="1:6" x14ac:dyDescent="0.25">
      <c r="E30" s="2"/>
      <c r="F30" s="33"/>
    </row>
    <row r="31" spans="1:6" ht="15.75" thickBot="1" x14ac:dyDescent="0.3">
      <c r="A31" s="58" t="s">
        <v>91</v>
      </c>
      <c r="B31" s="58" t="s">
        <v>37</v>
      </c>
      <c r="C31" s="58" t="s">
        <v>135</v>
      </c>
      <c r="D31" s="58" t="s">
        <v>196</v>
      </c>
      <c r="E31" s="58" t="s">
        <v>214</v>
      </c>
      <c r="F31" s="33"/>
    </row>
    <row r="32" spans="1:6" ht="15.75" thickTop="1" x14ac:dyDescent="0.25">
      <c r="A32" s="32" t="s">
        <v>82</v>
      </c>
      <c r="B32" s="79">
        <v>0.18181818181818182</v>
      </c>
      <c r="C32" s="79">
        <v>6.6666666666666666E-2</v>
      </c>
      <c r="D32" s="79">
        <v>0.1388888888888889</v>
      </c>
      <c r="E32" s="73">
        <v>0.13131313131313133</v>
      </c>
      <c r="F32" s="33"/>
    </row>
    <row r="33" spans="1:6" x14ac:dyDescent="0.25">
      <c r="A33" s="32" t="s">
        <v>79</v>
      </c>
      <c r="B33" s="79">
        <v>0.15151515151515152</v>
      </c>
      <c r="C33" s="79">
        <v>0.13333333333333333</v>
      </c>
      <c r="D33" s="79">
        <v>2.7777777777777776E-2</v>
      </c>
      <c r="E33" s="73">
        <v>0.10101010101010101</v>
      </c>
      <c r="F33" s="33"/>
    </row>
    <row r="34" spans="1:6" x14ac:dyDescent="0.25">
      <c r="A34" s="32" t="s">
        <v>80</v>
      </c>
      <c r="B34" s="79">
        <v>0.12121212121212122</v>
      </c>
      <c r="C34" s="79">
        <v>0.1</v>
      </c>
      <c r="D34" s="79">
        <v>5.5555555555555552E-2</v>
      </c>
      <c r="E34" s="73">
        <v>9.0909090909090912E-2</v>
      </c>
    </row>
    <row r="35" spans="1:6" x14ac:dyDescent="0.25">
      <c r="A35" s="32" t="s">
        <v>83</v>
      </c>
      <c r="B35" s="79">
        <v>3.0303030303030304E-2</v>
      </c>
      <c r="C35" s="79">
        <v>0.1</v>
      </c>
      <c r="D35" s="79">
        <v>8.3333333333333329E-2</v>
      </c>
      <c r="E35" s="73">
        <v>7.0707070707070704E-2</v>
      </c>
    </row>
    <row r="36" spans="1:6" x14ac:dyDescent="0.25">
      <c r="A36" s="32" t="s">
        <v>259</v>
      </c>
      <c r="B36" s="79">
        <v>3.0303030303030304E-2</v>
      </c>
      <c r="C36" s="79">
        <v>3.3333333333333333E-2</v>
      </c>
      <c r="D36" s="79">
        <v>0.1111111111111111</v>
      </c>
      <c r="E36" s="73">
        <v>6.0606060606060608E-2</v>
      </c>
      <c r="F36" s="2"/>
    </row>
    <row r="37" spans="1:6" x14ac:dyDescent="0.25">
      <c r="A37" s="32" t="s">
        <v>109</v>
      </c>
      <c r="B37" s="79">
        <v>0</v>
      </c>
      <c r="C37" s="79">
        <v>3.3333333333333333E-2</v>
      </c>
      <c r="D37" s="79">
        <v>0.1111111111111111</v>
      </c>
      <c r="E37" s="73">
        <v>5.0505050505050504E-2</v>
      </c>
      <c r="F37" s="17"/>
    </row>
    <row r="38" spans="1:6" x14ac:dyDescent="0.25">
      <c r="A38" s="32" t="s">
        <v>88</v>
      </c>
      <c r="B38" s="79">
        <v>6.0606060606060608E-2</v>
      </c>
      <c r="C38" s="79">
        <v>6.6666666666666666E-2</v>
      </c>
      <c r="D38" s="79">
        <v>2.7777777777777776E-2</v>
      </c>
      <c r="E38" s="73">
        <v>5.0505050505050504E-2</v>
      </c>
      <c r="F38" s="17"/>
    </row>
    <row r="39" spans="1:6" x14ac:dyDescent="0.25">
      <c r="A39" s="32" t="s">
        <v>81</v>
      </c>
      <c r="B39" s="79">
        <v>6.0606060606060608E-2</v>
      </c>
      <c r="C39" s="79">
        <v>3.3333333333333333E-2</v>
      </c>
      <c r="D39" s="79">
        <v>5.5555555555555552E-2</v>
      </c>
      <c r="E39" s="73">
        <v>5.0505050505050504E-2</v>
      </c>
      <c r="F39" s="17"/>
    </row>
    <row r="40" spans="1:6" x14ac:dyDescent="0.25">
      <c r="A40" s="32" t="s">
        <v>84</v>
      </c>
      <c r="B40" s="79">
        <v>6.0606060606060608E-2</v>
      </c>
      <c r="C40" s="79">
        <v>6.6666666666666666E-2</v>
      </c>
      <c r="D40" s="79">
        <v>0</v>
      </c>
      <c r="E40" s="73">
        <v>4.0404040404040407E-2</v>
      </c>
      <c r="F40" s="17"/>
    </row>
    <row r="41" spans="1:6" x14ac:dyDescent="0.25">
      <c r="A41" s="32" t="s">
        <v>268</v>
      </c>
      <c r="B41" s="79">
        <v>6.0606060606060608E-2</v>
      </c>
      <c r="C41" s="79">
        <v>3.3333333333333333E-2</v>
      </c>
      <c r="D41" s="79">
        <v>2.7777777777777776E-2</v>
      </c>
      <c r="E41" s="73">
        <v>4.0404040404040407E-2</v>
      </c>
      <c r="F41" s="17"/>
    </row>
    <row r="42" spans="1:6" x14ac:dyDescent="0.25">
      <c r="A42" s="32" t="s">
        <v>269</v>
      </c>
      <c r="B42" s="79">
        <v>6.0606060606060608E-2</v>
      </c>
      <c r="C42" s="79">
        <v>0</v>
      </c>
      <c r="D42" s="79">
        <v>5.5555555555555552E-2</v>
      </c>
      <c r="E42" s="73">
        <v>4.0404040404040407E-2</v>
      </c>
      <c r="F42" s="17"/>
    </row>
    <row r="43" spans="1:6" x14ac:dyDescent="0.25">
      <c r="A43" s="32" t="s">
        <v>110</v>
      </c>
      <c r="B43" s="79">
        <v>3.0303030303030304E-2</v>
      </c>
      <c r="C43" s="79">
        <v>3.3333333333333333E-2</v>
      </c>
      <c r="D43" s="79">
        <v>5.5555555555555552E-2</v>
      </c>
      <c r="E43" s="73">
        <v>4.0404040404040407E-2</v>
      </c>
      <c r="F43" s="17"/>
    </row>
    <row r="44" spans="1:6" x14ac:dyDescent="0.25">
      <c r="A44" s="32" t="s">
        <v>260</v>
      </c>
      <c r="B44" s="79">
        <v>3.0303030303030304E-2</v>
      </c>
      <c r="C44" s="79">
        <v>6.6666666666666666E-2</v>
      </c>
      <c r="D44" s="79">
        <v>2.7777777777777776E-2</v>
      </c>
      <c r="E44" s="73">
        <v>4.0404040404040407E-2</v>
      </c>
      <c r="F44" s="17"/>
    </row>
    <row r="45" spans="1:6" x14ac:dyDescent="0.25">
      <c r="A45" s="32" t="s">
        <v>90</v>
      </c>
      <c r="B45" s="79">
        <v>6.0606060606060608E-2</v>
      </c>
      <c r="C45" s="79">
        <v>0</v>
      </c>
      <c r="D45" s="79">
        <v>2.7777777777777776E-2</v>
      </c>
      <c r="E45" s="73">
        <v>3.0303030303030304E-2</v>
      </c>
      <c r="F45" s="17"/>
    </row>
    <row r="46" spans="1:6" x14ac:dyDescent="0.25">
      <c r="A46" s="32" t="s">
        <v>270</v>
      </c>
      <c r="B46" s="79">
        <v>0</v>
      </c>
      <c r="C46" s="79">
        <v>3.3333333333333333E-2</v>
      </c>
      <c r="D46" s="79">
        <v>5.5555555555555552E-2</v>
      </c>
      <c r="E46" s="73">
        <v>3.0303030303030304E-2</v>
      </c>
    </row>
    <row r="47" spans="1:6" x14ac:dyDescent="0.25">
      <c r="A47" s="32" t="s">
        <v>92</v>
      </c>
      <c r="B47" s="79">
        <v>3.0303030303030304E-2</v>
      </c>
      <c r="C47" s="79">
        <v>6.6666666666666666E-2</v>
      </c>
      <c r="D47" s="79">
        <v>0</v>
      </c>
      <c r="E47" s="55">
        <v>3.0303030303030304E-2</v>
      </c>
      <c r="F47" s="2"/>
    </row>
    <row r="48" spans="1:6" x14ac:dyDescent="0.25">
      <c r="A48" s="2" t="s">
        <v>183</v>
      </c>
      <c r="B48" s="55">
        <f>SUM(B32:B47)</f>
        <v>0.96969696969696928</v>
      </c>
      <c r="C48" s="55">
        <f t="shared" ref="C48:E48" si="0">SUM(C32:C47)</f>
        <v>0.86666666666666659</v>
      </c>
      <c r="D48" s="55">
        <f t="shared" si="0"/>
        <v>0.86111111111111127</v>
      </c>
      <c r="E48" s="55">
        <f t="shared" si="0"/>
        <v>0.89898989898989912</v>
      </c>
      <c r="F48" s="17"/>
    </row>
    <row r="49" spans="1:6" x14ac:dyDescent="0.25">
      <c r="E49" s="2"/>
      <c r="F49" s="17"/>
    </row>
    <row r="50" spans="1:6" ht="15.75" thickBot="1" x14ac:dyDescent="0.3">
      <c r="A50" s="58" t="s">
        <v>93</v>
      </c>
      <c r="B50" s="58" t="s">
        <v>37</v>
      </c>
      <c r="C50" s="58" t="s">
        <v>135</v>
      </c>
      <c r="D50" s="58" t="s">
        <v>196</v>
      </c>
      <c r="E50" s="58" t="s">
        <v>214</v>
      </c>
      <c r="F50" s="34"/>
    </row>
    <row r="51" spans="1:6" ht="15.75" thickTop="1" x14ac:dyDescent="0.25">
      <c r="A51" s="2" t="s">
        <v>79</v>
      </c>
      <c r="B51" s="17">
        <v>0.25</v>
      </c>
      <c r="C51" s="17">
        <v>9.0909090909090912E-2</v>
      </c>
      <c r="D51" s="17">
        <v>0.2</v>
      </c>
      <c r="E51" s="55">
        <v>0.17460317460317459</v>
      </c>
      <c r="F51" s="17"/>
    </row>
    <row r="52" spans="1:6" x14ac:dyDescent="0.25">
      <c r="A52" s="2" t="s">
        <v>83</v>
      </c>
      <c r="B52" s="17">
        <v>0.125</v>
      </c>
      <c r="C52" s="17">
        <v>9.0909090909090912E-2</v>
      </c>
      <c r="D52" s="17">
        <v>0.16</v>
      </c>
      <c r="E52" s="55">
        <v>0.12698412698412698</v>
      </c>
      <c r="F52" s="17"/>
    </row>
    <row r="53" spans="1:6" x14ac:dyDescent="0.25">
      <c r="A53" s="2" t="s">
        <v>92</v>
      </c>
      <c r="B53" s="17">
        <v>0.125</v>
      </c>
      <c r="C53" s="17">
        <v>0.18181818181818182</v>
      </c>
      <c r="D53" s="17">
        <v>0.08</v>
      </c>
      <c r="E53" s="55">
        <v>0.12698412698412698</v>
      </c>
      <c r="F53" s="17"/>
    </row>
    <row r="54" spans="1:6" x14ac:dyDescent="0.25">
      <c r="A54" s="2" t="s">
        <v>82</v>
      </c>
      <c r="B54" s="17">
        <v>6.25E-2</v>
      </c>
      <c r="C54" s="17">
        <v>9.0909090909090912E-2</v>
      </c>
      <c r="D54" s="17">
        <v>0.08</v>
      </c>
      <c r="E54" s="55">
        <v>7.9365079365079361E-2</v>
      </c>
      <c r="F54" s="17"/>
    </row>
    <row r="55" spans="1:6" x14ac:dyDescent="0.25">
      <c r="A55" s="2" t="s">
        <v>88</v>
      </c>
      <c r="B55" s="17">
        <v>0.125</v>
      </c>
      <c r="C55" s="17">
        <v>9.0909090909090912E-2</v>
      </c>
      <c r="D55" s="17">
        <v>0.04</v>
      </c>
      <c r="E55" s="55">
        <v>7.9365079365079361E-2</v>
      </c>
      <c r="F55" s="17"/>
    </row>
    <row r="56" spans="1:6" x14ac:dyDescent="0.25">
      <c r="A56" s="2" t="s">
        <v>87</v>
      </c>
      <c r="B56" s="17">
        <v>6.25E-2</v>
      </c>
      <c r="C56" s="17">
        <v>0</v>
      </c>
      <c r="D56" s="17">
        <v>0.08</v>
      </c>
      <c r="E56" s="55">
        <v>4.7619047619047616E-2</v>
      </c>
    </row>
    <row r="57" spans="1:6" x14ac:dyDescent="0.25">
      <c r="A57" s="2" t="s">
        <v>80</v>
      </c>
      <c r="B57" s="17">
        <v>0</v>
      </c>
      <c r="C57" s="17">
        <v>9.0909090909090912E-2</v>
      </c>
      <c r="D57" s="17">
        <v>0.04</v>
      </c>
      <c r="E57" s="55">
        <v>4.7619047619047616E-2</v>
      </c>
    </row>
    <row r="58" spans="1:6" x14ac:dyDescent="0.25">
      <c r="A58" s="2" t="s">
        <v>84</v>
      </c>
      <c r="B58" s="17">
        <v>6.25E-2</v>
      </c>
      <c r="C58" s="17">
        <v>0</v>
      </c>
      <c r="D58" s="17">
        <v>0.08</v>
      </c>
      <c r="E58" s="55">
        <v>4.7619047619047616E-2</v>
      </c>
    </row>
    <row r="59" spans="1:6" x14ac:dyDescent="0.25">
      <c r="A59" s="2" t="s">
        <v>260</v>
      </c>
      <c r="B59" s="17">
        <v>6.25E-2</v>
      </c>
      <c r="C59" s="17">
        <v>0</v>
      </c>
      <c r="D59" s="17">
        <v>0.08</v>
      </c>
      <c r="E59" s="55">
        <v>4.7619047619047616E-2</v>
      </c>
    </row>
    <row r="60" spans="1:6" x14ac:dyDescent="0.25">
      <c r="A60" s="2" t="s">
        <v>109</v>
      </c>
      <c r="B60" s="17">
        <v>0</v>
      </c>
      <c r="C60" s="17">
        <v>4.5454545454545456E-2</v>
      </c>
      <c r="D60" s="17">
        <v>0.04</v>
      </c>
      <c r="E60" s="55">
        <v>3.1746031746031744E-2</v>
      </c>
    </row>
    <row r="61" spans="1:6" x14ac:dyDescent="0.25">
      <c r="A61" s="2" t="s">
        <v>90</v>
      </c>
      <c r="B61" s="17">
        <v>0</v>
      </c>
      <c r="C61" s="17">
        <v>4.5454545454545456E-2</v>
      </c>
      <c r="D61" s="17">
        <v>0.04</v>
      </c>
      <c r="E61" s="55">
        <v>3.1746031746031744E-2</v>
      </c>
    </row>
    <row r="62" spans="1:6" x14ac:dyDescent="0.25">
      <c r="A62" s="2" t="s">
        <v>184</v>
      </c>
      <c r="B62" s="17">
        <v>0</v>
      </c>
      <c r="C62" s="17">
        <v>4.5454545454545456E-2</v>
      </c>
      <c r="D62" s="17">
        <v>0.04</v>
      </c>
      <c r="E62" s="55">
        <v>3.1746031746031744E-2</v>
      </c>
    </row>
    <row r="63" spans="1:6" x14ac:dyDescent="0.25">
      <c r="A63" s="2" t="s">
        <v>269</v>
      </c>
      <c r="B63" s="17">
        <v>0</v>
      </c>
      <c r="C63" s="17">
        <v>9.0909090909090912E-2</v>
      </c>
      <c r="D63" s="17">
        <v>0</v>
      </c>
      <c r="E63" s="55">
        <v>3.1746031746031744E-2</v>
      </c>
    </row>
    <row r="64" spans="1:6" x14ac:dyDescent="0.25">
      <c r="A64" s="2" t="s">
        <v>271</v>
      </c>
      <c r="B64" s="17">
        <v>0</v>
      </c>
      <c r="C64" s="17">
        <v>4.5454545454545456E-2</v>
      </c>
      <c r="D64" s="17">
        <v>0</v>
      </c>
      <c r="E64" s="55">
        <v>1.5873015873015872E-2</v>
      </c>
    </row>
    <row r="65" spans="1:5" x14ac:dyDescent="0.25">
      <c r="A65" s="2" t="s">
        <v>268</v>
      </c>
      <c r="B65" s="17">
        <v>0</v>
      </c>
      <c r="C65" s="17">
        <v>4.5454545454545456E-2</v>
      </c>
      <c r="D65" s="17">
        <v>0</v>
      </c>
      <c r="E65" s="55">
        <v>1.5873015873015872E-2</v>
      </c>
    </row>
    <row r="66" spans="1:5" x14ac:dyDescent="0.25">
      <c r="A66" s="2" t="s">
        <v>86</v>
      </c>
      <c r="B66" s="17">
        <v>0</v>
      </c>
      <c r="C66" s="17">
        <v>0</v>
      </c>
      <c r="D66" s="17">
        <v>0.04</v>
      </c>
      <c r="E66" s="55">
        <v>1.5873015873015872E-2</v>
      </c>
    </row>
    <row r="67" spans="1:5" x14ac:dyDescent="0.25">
      <c r="A67" s="2" t="s">
        <v>110</v>
      </c>
      <c r="B67" s="17">
        <v>6.25E-2</v>
      </c>
      <c r="C67" s="17">
        <v>0</v>
      </c>
      <c r="D67" s="17">
        <v>0</v>
      </c>
      <c r="E67" s="55">
        <v>1.5873015873015872E-2</v>
      </c>
    </row>
    <row r="68" spans="1:5" x14ac:dyDescent="0.25">
      <c r="A68" s="2" t="s">
        <v>259</v>
      </c>
      <c r="B68" s="17">
        <v>6.25E-2</v>
      </c>
      <c r="C68" s="17">
        <v>0</v>
      </c>
      <c r="D68" s="17">
        <v>0</v>
      </c>
      <c r="E68" s="55">
        <v>1.5873015873015872E-2</v>
      </c>
    </row>
    <row r="69" spans="1:5" x14ac:dyDescent="0.25">
      <c r="A69" s="2" t="s">
        <v>272</v>
      </c>
      <c r="B69" s="17">
        <v>0</v>
      </c>
      <c r="C69" s="17">
        <v>4.5454545454545456E-2</v>
      </c>
      <c r="D69" s="17">
        <v>0</v>
      </c>
      <c r="E69" s="55">
        <v>1.5873015873015872E-2</v>
      </c>
    </row>
    <row r="70" spans="1:5" x14ac:dyDescent="0.25">
      <c r="A70" s="2" t="s">
        <v>183</v>
      </c>
      <c r="B70" s="55">
        <f>SUM(B51:B69)</f>
        <v>1</v>
      </c>
      <c r="C70" s="55">
        <f>SUM(C51:C69)</f>
        <v>0.99999999999999989</v>
      </c>
      <c r="D70" s="55">
        <f>SUM(D51:D69)</f>
        <v>1</v>
      </c>
      <c r="E70" s="55">
        <f>SUM(E51:E69)</f>
        <v>0.99999999999999978</v>
      </c>
    </row>
    <row r="71" spans="1:5" x14ac:dyDescent="0.25">
      <c r="E71" s="2"/>
    </row>
    <row r="72" spans="1:5" ht="15.75" thickBot="1" x14ac:dyDescent="0.3">
      <c r="A72" s="58" t="s">
        <v>94</v>
      </c>
      <c r="B72" s="58" t="s">
        <v>37</v>
      </c>
      <c r="C72" s="58" t="s">
        <v>135</v>
      </c>
      <c r="D72" s="58" t="s">
        <v>196</v>
      </c>
      <c r="E72" s="58" t="s">
        <v>214</v>
      </c>
    </row>
    <row r="73" spans="1:5" ht="15.75" thickTop="1" x14ac:dyDescent="0.25">
      <c r="A73" s="2" t="s">
        <v>82</v>
      </c>
      <c r="B73" s="17">
        <v>0.21052631578947367</v>
      </c>
      <c r="C73" s="17">
        <v>0.14285714285714285</v>
      </c>
      <c r="D73" s="17">
        <v>0.16129032258064516</v>
      </c>
      <c r="E73" s="55">
        <v>0.16901408450704225</v>
      </c>
    </row>
    <row r="74" spans="1:5" x14ac:dyDescent="0.25">
      <c r="A74" s="2" t="s">
        <v>79</v>
      </c>
      <c r="B74" s="17">
        <v>0.10526315789473684</v>
      </c>
      <c r="C74" s="17">
        <v>9.5238095238095233E-2</v>
      </c>
      <c r="D74" s="17">
        <v>0.12903225806451613</v>
      </c>
      <c r="E74" s="55">
        <v>0.11267605633802817</v>
      </c>
    </row>
    <row r="75" spans="1:5" x14ac:dyDescent="0.25">
      <c r="A75" s="2" t="s">
        <v>109</v>
      </c>
      <c r="B75" s="17">
        <v>5.2631578947368418E-2</v>
      </c>
      <c r="C75" s="17">
        <v>0.19047619047619047</v>
      </c>
      <c r="D75" s="17">
        <v>6.4516129032258063E-2</v>
      </c>
      <c r="E75" s="55">
        <v>9.8591549295774641E-2</v>
      </c>
    </row>
    <row r="76" spans="1:5" x14ac:dyDescent="0.25">
      <c r="A76" s="2" t="s">
        <v>83</v>
      </c>
      <c r="B76" s="34">
        <v>5.2631578947368418E-2</v>
      </c>
      <c r="C76" s="34">
        <v>0.14285714285714285</v>
      </c>
      <c r="D76" s="34">
        <v>6.4516129032258063E-2</v>
      </c>
      <c r="E76" s="55">
        <v>8.4507042253521125E-2</v>
      </c>
    </row>
    <row r="77" spans="1:5" x14ac:dyDescent="0.25">
      <c r="A77" s="2" t="s">
        <v>87</v>
      </c>
      <c r="B77" s="17">
        <v>0.10526315789473684</v>
      </c>
      <c r="C77" s="17">
        <v>0</v>
      </c>
      <c r="D77" s="17">
        <v>9.6774193548387094E-2</v>
      </c>
      <c r="E77" s="55">
        <v>7.0422535211267609E-2</v>
      </c>
    </row>
    <row r="78" spans="1:5" x14ac:dyDescent="0.25">
      <c r="A78" s="2" t="s">
        <v>80</v>
      </c>
      <c r="B78" s="17">
        <v>0.10526315789473684</v>
      </c>
      <c r="C78" s="17">
        <v>4.7619047619047616E-2</v>
      </c>
      <c r="D78" s="17">
        <v>3.2258064516129031E-2</v>
      </c>
      <c r="E78" s="55">
        <v>5.6338028169014086E-2</v>
      </c>
    </row>
    <row r="79" spans="1:5" x14ac:dyDescent="0.25">
      <c r="A79" s="2" t="s">
        <v>81</v>
      </c>
      <c r="B79" s="17">
        <v>5.2631578947368418E-2</v>
      </c>
      <c r="C79" s="17">
        <v>0</v>
      </c>
      <c r="D79" s="17">
        <v>9.6774193548387094E-2</v>
      </c>
      <c r="E79" s="55">
        <v>5.6338028169014086E-2</v>
      </c>
    </row>
    <row r="80" spans="1:5" x14ac:dyDescent="0.25">
      <c r="A80" s="2" t="s">
        <v>90</v>
      </c>
      <c r="B80" s="17">
        <v>5.2631578947368418E-2</v>
      </c>
      <c r="C80" s="17">
        <v>9.5238095238095233E-2</v>
      </c>
      <c r="D80" s="17">
        <v>0</v>
      </c>
      <c r="E80" s="55">
        <v>4.2253521126760563E-2</v>
      </c>
    </row>
    <row r="81" spans="1:5" x14ac:dyDescent="0.25">
      <c r="A81" s="2" t="s">
        <v>184</v>
      </c>
      <c r="B81" s="17">
        <v>5.2631578947368418E-2</v>
      </c>
      <c r="C81" s="17">
        <v>4.7619047619047616E-2</v>
      </c>
      <c r="D81" s="17">
        <v>3.2258064516129031E-2</v>
      </c>
      <c r="E81" s="55">
        <v>4.2253521126760563E-2</v>
      </c>
    </row>
    <row r="82" spans="1:5" x14ac:dyDescent="0.25">
      <c r="A82" s="2" t="s">
        <v>84</v>
      </c>
      <c r="B82" s="17">
        <v>0.10526315789473684</v>
      </c>
      <c r="C82" s="17">
        <v>0</v>
      </c>
      <c r="D82" s="17">
        <v>3.2258064516129031E-2</v>
      </c>
      <c r="E82" s="55">
        <v>4.2253521126760563E-2</v>
      </c>
    </row>
    <row r="83" spans="1:5" x14ac:dyDescent="0.25">
      <c r="A83" s="2" t="s">
        <v>92</v>
      </c>
      <c r="B83" s="17">
        <v>5.2631578947368418E-2</v>
      </c>
      <c r="C83" s="17">
        <v>4.7619047619047616E-2</v>
      </c>
      <c r="D83" s="17">
        <v>3.2258064516129031E-2</v>
      </c>
      <c r="E83" s="55">
        <v>4.2253521126760563E-2</v>
      </c>
    </row>
    <row r="84" spans="1:5" x14ac:dyDescent="0.25">
      <c r="A84" s="55" t="s">
        <v>110</v>
      </c>
      <c r="B84" s="17">
        <v>0</v>
      </c>
      <c r="C84" s="17">
        <v>9.5238095238095233E-2</v>
      </c>
      <c r="D84" s="17">
        <v>3.2258064516129031E-2</v>
      </c>
      <c r="E84" s="55">
        <v>4.2253521126760563E-2</v>
      </c>
    </row>
    <row r="85" spans="1:5" x14ac:dyDescent="0.25">
      <c r="A85" s="55" t="s">
        <v>88</v>
      </c>
      <c r="B85" s="17">
        <v>5.2631578947368418E-2</v>
      </c>
      <c r="C85" s="17">
        <v>0</v>
      </c>
      <c r="D85" s="17">
        <v>3.2258064516129031E-2</v>
      </c>
      <c r="E85" s="55">
        <v>2.8169014084507043E-2</v>
      </c>
    </row>
    <row r="86" spans="1:5" x14ac:dyDescent="0.25">
      <c r="A86" s="2" t="s">
        <v>259</v>
      </c>
      <c r="B86" s="17">
        <v>0</v>
      </c>
      <c r="C86" s="17">
        <v>0</v>
      </c>
      <c r="D86" s="17">
        <v>6.4516129032258063E-2</v>
      </c>
      <c r="E86" s="55">
        <v>2.8169014084507043E-2</v>
      </c>
    </row>
    <row r="87" spans="1:5" x14ac:dyDescent="0.25">
      <c r="A87" s="2" t="s">
        <v>183</v>
      </c>
      <c r="B87" s="52">
        <f>SUM(B73:B86)</f>
        <v>0.99999999999999978</v>
      </c>
      <c r="C87" s="52">
        <f>SUM(C73:C86)</f>
        <v>0.90476190476190477</v>
      </c>
      <c r="D87" s="52">
        <f>SUM(D73:D86)</f>
        <v>0.87096774193548376</v>
      </c>
      <c r="E87" s="52">
        <f>SUM(E73:E86)</f>
        <v>0.91549295774647854</v>
      </c>
    </row>
  </sheetData>
  <sortState ref="A38:E45">
    <sortCondition descending="1" ref="E38:E45"/>
    <sortCondition ref="A38:A45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A2" sqref="A2"/>
    </sheetView>
  </sheetViews>
  <sheetFormatPr defaultRowHeight="15" x14ac:dyDescent="0.25"/>
  <cols>
    <col min="1" max="1" width="21.28515625" customWidth="1"/>
    <col min="2" max="11" width="7.7109375" customWidth="1"/>
    <col min="13" max="13" width="32.5703125" customWidth="1"/>
    <col min="14" max="14" width="50" customWidth="1"/>
    <col min="15" max="15" width="24.140625" customWidth="1"/>
    <col min="16" max="16" width="29.7109375" customWidth="1"/>
    <col min="17" max="17" width="8.28515625" customWidth="1"/>
  </cols>
  <sheetData>
    <row r="1" spans="1:17" x14ac:dyDescent="0.25">
      <c r="A1" s="2" t="s">
        <v>193</v>
      </c>
      <c r="M1" s="2" t="s">
        <v>194</v>
      </c>
      <c r="N1" s="2"/>
      <c r="O1" s="2"/>
      <c r="P1" s="2"/>
      <c r="Q1" s="2"/>
    </row>
    <row r="2" spans="1:17" x14ac:dyDescent="0.25">
      <c r="A2" s="2"/>
      <c r="M2" s="2"/>
      <c r="N2" s="2"/>
      <c r="O2" s="2"/>
      <c r="P2" s="2"/>
      <c r="Q2" s="2"/>
    </row>
    <row r="3" spans="1:17" ht="15.75" thickBot="1" x14ac:dyDescent="0.3">
      <c r="B3" s="32" t="s">
        <v>73</v>
      </c>
      <c r="C3" s="32" t="s">
        <v>74</v>
      </c>
      <c r="D3" s="32" t="s">
        <v>75</v>
      </c>
      <c r="E3" s="32" t="s">
        <v>76</v>
      </c>
      <c r="F3" s="15" t="s">
        <v>77</v>
      </c>
      <c r="G3" s="15" t="s">
        <v>35</v>
      </c>
      <c r="H3" s="15" t="s">
        <v>36</v>
      </c>
      <c r="I3" s="15" t="s">
        <v>37</v>
      </c>
      <c r="J3" s="15" t="s">
        <v>135</v>
      </c>
      <c r="K3" s="15" t="s">
        <v>196</v>
      </c>
      <c r="M3" s="58" t="s">
        <v>99</v>
      </c>
      <c r="N3" s="58" t="s">
        <v>100</v>
      </c>
      <c r="O3" s="58" t="s">
        <v>101</v>
      </c>
      <c r="P3" s="58" t="s">
        <v>102</v>
      </c>
      <c r="Q3" s="58" t="s">
        <v>9</v>
      </c>
    </row>
    <row r="4" spans="1:17" ht="16.5" thickTop="1" thickBot="1" x14ac:dyDescent="0.3">
      <c r="A4" s="57" t="s">
        <v>27</v>
      </c>
      <c r="B4" s="64">
        <v>0.80205312767835613</v>
      </c>
      <c r="C4" s="64">
        <v>0.23317338048508163</v>
      </c>
      <c r="D4" s="64">
        <v>0.27094993752247853</v>
      </c>
      <c r="E4" s="64">
        <v>0.35657869870169701</v>
      </c>
      <c r="F4" s="64">
        <v>0.2442010641671874</v>
      </c>
      <c r="G4" s="64">
        <v>1.2760837022685618</v>
      </c>
      <c r="H4" s="64">
        <v>0.46729634329707781</v>
      </c>
      <c r="I4" s="64">
        <v>0.38213731665723832</v>
      </c>
      <c r="J4" s="64">
        <v>0.48</v>
      </c>
      <c r="K4" s="83">
        <v>0.57999999999999996</v>
      </c>
      <c r="M4" s="59" t="s">
        <v>103</v>
      </c>
      <c r="N4" s="59"/>
      <c r="O4" s="59"/>
      <c r="P4" s="59"/>
      <c r="Q4" s="59">
        <v>33</v>
      </c>
    </row>
    <row r="5" spans="1:17" ht="16.5" thickTop="1" thickBot="1" x14ac:dyDescent="0.3">
      <c r="A5" s="18" t="s">
        <v>72</v>
      </c>
      <c r="B5" s="65">
        <v>0.23192224111100029</v>
      </c>
      <c r="C5" s="65">
        <v>0.24652232328115736</v>
      </c>
      <c r="D5" s="65">
        <v>0.23584275263082591</v>
      </c>
      <c r="E5" s="65">
        <v>0.30711570332846411</v>
      </c>
      <c r="F5" s="65">
        <v>0.68198804474957564</v>
      </c>
      <c r="G5" s="65">
        <v>0.22610852530889253</v>
      </c>
      <c r="H5" s="65">
        <v>3.6979745823415053E-2</v>
      </c>
      <c r="I5" s="65">
        <v>9.1616481194190288E-2</v>
      </c>
      <c r="J5" s="65">
        <v>0.06</v>
      </c>
      <c r="K5" s="84">
        <v>0.16</v>
      </c>
      <c r="M5" s="10" t="s">
        <v>104</v>
      </c>
      <c r="N5" s="10" t="s">
        <v>105</v>
      </c>
      <c r="O5" s="10" t="s">
        <v>177</v>
      </c>
      <c r="P5" s="10" t="s">
        <v>106</v>
      </c>
      <c r="Q5" s="10">
        <v>25</v>
      </c>
    </row>
    <row r="6" spans="1:17" ht="15.75" thickBot="1" x14ac:dyDescent="0.3">
      <c r="A6" s="94" t="s">
        <v>17</v>
      </c>
      <c r="B6" s="96">
        <v>0.61606616247956036</v>
      </c>
      <c r="C6" s="96">
        <v>0.23730369507363377</v>
      </c>
      <c r="D6" s="96">
        <v>0.26006206543730453</v>
      </c>
      <c r="E6" s="96">
        <v>0.34069493194950468</v>
      </c>
      <c r="F6" s="96">
        <v>0.38859384219676513</v>
      </c>
      <c r="G6" s="96">
        <v>0.96652513516937344</v>
      </c>
      <c r="H6" s="96">
        <v>0.33972081896519746</v>
      </c>
      <c r="I6" s="96">
        <v>0.28992624025178582</v>
      </c>
      <c r="J6" s="96">
        <v>0.34691488049019731</v>
      </c>
      <c r="K6" s="96">
        <v>0.46220090757059129</v>
      </c>
      <c r="M6" s="10" t="s">
        <v>107</v>
      </c>
      <c r="N6" s="10" t="s">
        <v>108</v>
      </c>
      <c r="O6" s="10" t="s">
        <v>178</v>
      </c>
      <c r="P6" s="10" t="s">
        <v>197</v>
      </c>
      <c r="Q6" s="10">
        <v>6</v>
      </c>
    </row>
    <row r="7" spans="1:17" x14ac:dyDescent="0.25">
      <c r="M7" s="89" t="s">
        <v>198</v>
      </c>
      <c r="N7" s="89" t="s">
        <v>199</v>
      </c>
      <c r="O7" s="10" t="s">
        <v>177</v>
      </c>
      <c r="P7" s="10" t="s">
        <v>200</v>
      </c>
      <c r="Q7" s="10">
        <v>1</v>
      </c>
    </row>
    <row r="8" spans="1:17" ht="15.75" thickBot="1" x14ac:dyDescent="0.3">
      <c r="M8" s="10" t="s">
        <v>201</v>
      </c>
      <c r="N8" s="10" t="s">
        <v>202</v>
      </c>
      <c r="O8" s="10" t="s">
        <v>181</v>
      </c>
      <c r="P8" s="10" t="s">
        <v>203</v>
      </c>
      <c r="Q8" s="10">
        <v>1</v>
      </c>
    </row>
    <row r="9" spans="1:17" ht="16.5" thickTop="1" thickBot="1" x14ac:dyDescent="0.3">
      <c r="A9" s="2" t="s">
        <v>215</v>
      </c>
      <c r="M9" s="90" t="s">
        <v>111</v>
      </c>
      <c r="N9" s="90"/>
      <c r="O9" s="90"/>
      <c r="P9" s="90"/>
      <c r="Q9" s="90">
        <v>14</v>
      </c>
    </row>
    <row r="10" spans="1:17" ht="15.75" thickTop="1" x14ac:dyDescent="0.25">
      <c r="A10" s="2"/>
      <c r="M10" s="10" t="s">
        <v>107</v>
      </c>
      <c r="N10" s="10" t="s">
        <v>108</v>
      </c>
      <c r="O10" s="10" t="s">
        <v>178</v>
      </c>
      <c r="P10" s="10" t="s">
        <v>197</v>
      </c>
      <c r="Q10" s="10">
        <v>11</v>
      </c>
    </row>
    <row r="11" spans="1:17" ht="15.75" thickBot="1" x14ac:dyDescent="0.3">
      <c r="B11" s="32" t="s">
        <v>73</v>
      </c>
      <c r="C11" s="32" t="s">
        <v>74</v>
      </c>
      <c r="D11" s="32" t="s">
        <v>75</v>
      </c>
      <c r="E11" s="32" t="s">
        <v>76</v>
      </c>
      <c r="F11" s="15" t="s">
        <v>77</v>
      </c>
      <c r="G11" s="15" t="s">
        <v>35</v>
      </c>
      <c r="H11" s="15" t="s">
        <v>36</v>
      </c>
      <c r="I11" s="15" t="s">
        <v>37</v>
      </c>
      <c r="J11" s="15" t="s">
        <v>135</v>
      </c>
      <c r="K11" s="15" t="s">
        <v>196</v>
      </c>
      <c r="M11" s="10" t="s">
        <v>104</v>
      </c>
      <c r="N11" s="10" t="s">
        <v>105</v>
      </c>
      <c r="O11" s="10" t="s">
        <v>177</v>
      </c>
      <c r="P11" s="10" t="s">
        <v>106</v>
      </c>
      <c r="Q11" s="10">
        <v>2</v>
      </c>
    </row>
    <row r="12" spans="1:17" ht="15.75" thickBot="1" x14ac:dyDescent="0.3">
      <c r="A12" s="57" t="s">
        <v>27</v>
      </c>
      <c r="B12" s="92">
        <v>50</v>
      </c>
      <c r="C12" s="92">
        <v>19</v>
      </c>
      <c r="D12" s="92">
        <v>23</v>
      </c>
      <c r="E12" s="92">
        <v>27</v>
      </c>
      <c r="F12" s="92">
        <v>16</v>
      </c>
      <c r="G12" s="92">
        <v>81</v>
      </c>
      <c r="H12" s="92">
        <v>30</v>
      </c>
      <c r="I12" s="92">
        <v>27</v>
      </c>
      <c r="J12" s="92">
        <v>36</v>
      </c>
      <c r="K12" s="92">
        <v>47</v>
      </c>
      <c r="M12" s="10" t="s">
        <v>204</v>
      </c>
      <c r="N12" s="10" t="s">
        <v>205</v>
      </c>
      <c r="O12" s="10" t="s">
        <v>206</v>
      </c>
      <c r="P12" s="10" t="s">
        <v>207</v>
      </c>
      <c r="Q12" s="10">
        <v>1</v>
      </c>
    </row>
    <row r="13" spans="1:17" ht="16.5" thickTop="1" thickBot="1" x14ac:dyDescent="0.3">
      <c r="A13" s="18" t="s">
        <v>72</v>
      </c>
      <c r="B13" s="93">
        <v>7</v>
      </c>
      <c r="C13" s="93">
        <v>9</v>
      </c>
      <c r="D13" s="93">
        <v>9</v>
      </c>
      <c r="E13" s="93">
        <v>11</v>
      </c>
      <c r="F13" s="93">
        <v>22</v>
      </c>
      <c r="G13" s="93">
        <v>6</v>
      </c>
      <c r="H13" s="93">
        <v>1</v>
      </c>
      <c r="I13" s="93">
        <v>3</v>
      </c>
      <c r="J13" s="93">
        <v>2</v>
      </c>
      <c r="K13" s="93">
        <v>5</v>
      </c>
      <c r="M13" s="90" t="s">
        <v>208</v>
      </c>
      <c r="N13" s="90"/>
      <c r="O13" s="90"/>
      <c r="P13" s="90"/>
      <c r="Q13" s="90">
        <v>1</v>
      </c>
    </row>
    <row r="14" spans="1:17" ht="15.75" thickBot="1" x14ac:dyDescent="0.3">
      <c r="A14" s="94" t="s">
        <v>17</v>
      </c>
      <c r="B14" s="95">
        <f>SUM(B12:B13)</f>
        <v>57</v>
      </c>
      <c r="C14" s="95">
        <f t="shared" ref="C14:K14" si="0">SUM(C12:C13)</f>
        <v>28</v>
      </c>
      <c r="D14" s="95">
        <f t="shared" si="0"/>
        <v>32</v>
      </c>
      <c r="E14" s="95">
        <f t="shared" si="0"/>
        <v>38</v>
      </c>
      <c r="F14" s="95">
        <f t="shared" si="0"/>
        <v>38</v>
      </c>
      <c r="G14" s="95">
        <f t="shared" si="0"/>
        <v>87</v>
      </c>
      <c r="H14" s="95">
        <f t="shared" si="0"/>
        <v>31</v>
      </c>
      <c r="I14" s="95">
        <f t="shared" si="0"/>
        <v>30</v>
      </c>
      <c r="J14" s="95">
        <f t="shared" si="0"/>
        <v>38</v>
      </c>
      <c r="K14" s="95">
        <f t="shared" si="0"/>
        <v>52</v>
      </c>
      <c r="M14" s="10" t="s">
        <v>40</v>
      </c>
      <c r="N14" s="10" t="s">
        <v>180</v>
      </c>
      <c r="O14" s="10" t="s">
        <v>179</v>
      </c>
      <c r="P14" s="10" t="s">
        <v>182</v>
      </c>
      <c r="Q14" s="10">
        <v>1</v>
      </c>
    </row>
    <row r="15" spans="1:17" ht="16.5" thickTop="1" thickBot="1" x14ac:dyDescent="0.3">
      <c r="M15" s="90" t="s">
        <v>112</v>
      </c>
      <c r="N15" s="90"/>
      <c r="O15" s="90"/>
      <c r="P15" s="90"/>
      <c r="Q15" s="90">
        <v>2</v>
      </c>
    </row>
    <row r="16" spans="1:17" ht="15.75" thickTop="1" x14ac:dyDescent="0.25">
      <c r="M16" s="10" t="s">
        <v>40</v>
      </c>
      <c r="N16" s="10" t="s">
        <v>38</v>
      </c>
      <c r="O16" s="10" t="s">
        <v>179</v>
      </c>
      <c r="P16" s="10" t="s">
        <v>182</v>
      </c>
      <c r="Q16" s="10">
        <v>1</v>
      </c>
    </row>
    <row r="17" spans="13:17" ht="15.75" thickBot="1" x14ac:dyDescent="0.3">
      <c r="M17" s="10" t="s">
        <v>40</v>
      </c>
      <c r="N17" s="10" t="s">
        <v>180</v>
      </c>
      <c r="O17" s="10" t="s">
        <v>179</v>
      </c>
      <c r="P17" s="10" t="s">
        <v>182</v>
      </c>
      <c r="Q17" s="10">
        <v>1</v>
      </c>
    </row>
    <row r="18" spans="13:17" ht="16.5" thickTop="1" thickBot="1" x14ac:dyDescent="0.3">
      <c r="M18" s="90" t="s">
        <v>6</v>
      </c>
      <c r="N18" s="90"/>
      <c r="O18" s="90"/>
      <c r="P18" s="90"/>
      <c r="Q18" s="90">
        <v>2</v>
      </c>
    </row>
    <row r="19" spans="13:17" ht="15.75" thickTop="1" x14ac:dyDescent="0.25">
      <c r="M19" s="10" t="s">
        <v>107</v>
      </c>
      <c r="N19" s="10" t="s">
        <v>108</v>
      </c>
      <c r="O19" s="10" t="s">
        <v>178</v>
      </c>
      <c r="P19" s="10" t="s">
        <v>209</v>
      </c>
      <c r="Q19" s="10">
        <v>1</v>
      </c>
    </row>
    <row r="20" spans="13:17" ht="15.75" thickBot="1" x14ac:dyDescent="0.3">
      <c r="M20" s="10" t="s">
        <v>210</v>
      </c>
      <c r="N20" s="10" t="s">
        <v>211</v>
      </c>
      <c r="O20" s="10" t="s">
        <v>212</v>
      </c>
      <c r="P20" s="10" t="s">
        <v>213</v>
      </c>
      <c r="Q20" s="10">
        <v>1</v>
      </c>
    </row>
    <row r="21" spans="13:17" ht="16.5" thickTop="1" thickBot="1" x14ac:dyDescent="0.3">
      <c r="M21" s="59" t="s">
        <v>17</v>
      </c>
      <c r="N21" s="59"/>
      <c r="O21" s="59"/>
      <c r="P21" s="59"/>
      <c r="Q21" s="59">
        <v>52</v>
      </c>
    </row>
    <row r="22" spans="13:17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Fatalities</vt:lpstr>
      <vt:lpstr>Serious Accidents</vt:lpstr>
      <vt:lpstr>High Potential Incidents</vt:lpstr>
      <vt:lpstr>Lost Time Injuries</vt:lpstr>
      <vt:lpstr>Permanent Incapacities</vt:lpstr>
    </vt:vector>
  </TitlesOfParts>
  <Company>Queensland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 Tom</dc:creator>
  <cp:lastModifiedBy>LIU Tom</cp:lastModifiedBy>
  <dcterms:created xsi:type="dcterms:W3CDTF">2018-11-28T22:48:56Z</dcterms:created>
  <dcterms:modified xsi:type="dcterms:W3CDTF">2020-11-26T05:43:46Z</dcterms:modified>
</cp:coreProperties>
</file>