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SH\2018_19AnnualReport\Web Data\"/>
    </mc:Choice>
  </mc:AlternateContent>
  <bookViews>
    <workbookView xWindow="0" yWindow="0" windowWidth="28800" windowHeight="12435"/>
  </bookViews>
  <sheets>
    <sheet name="Fatalities" sheetId="1" r:id="rId1"/>
    <sheet name="Serious Accidents" sheetId="2" r:id="rId2"/>
    <sheet name="High Potential Incidents" sheetId="5" r:id="rId3"/>
    <sheet name="Lost Time Injuries" sheetId="4" r:id="rId4"/>
    <sheet name="Permanent Incapacities" sheetId="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4" l="1"/>
  <c r="D60" i="4"/>
  <c r="E60" i="4"/>
  <c r="B60" i="4"/>
  <c r="C46" i="4" l="1"/>
  <c r="D46" i="4"/>
  <c r="E46" i="4"/>
  <c r="B46" i="4"/>
  <c r="C35" i="4"/>
  <c r="D35" i="4"/>
  <c r="E35" i="4"/>
  <c r="B35" i="4"/>
  <c r="C23" i="4"/>
  <c r="D23" i="4"/>
  <c r="E23" i="4"/>
  <c r="B23" i="4"/>
  <c r="C12" i="4" l="1"/>
  <c r="D12" i="4"/>
  <c r="E12" i="4"/>
  <c r="B12" i="4"/>
  <c r="Q80" i="2" l="1"/>
  <c r="P80" i="2"/>
  <c r="O80" i="2"/>
  <c r="N80" i="2"/>
  <c r="K74" i="2"/>
  <c r="J74" i="2"/>
  <c r="I74" i="2"/>
  <c r="H74" i="2"/>
  <c r="AC66" i="2"/>
  <c r="AB66" i="2"/>
  <c r="AA66" i="2"/>
  <c r="Z66" i="2"/>
  <c r="W66" i="2"/>
  <c r="V66" i="2"/>
  <c r="U66" i="2"/>
  <c r="T66" i="2"/>
  <c r="Q64" i="2"/>
  <c r="P64" i="2"/>
  <c r="O64" i="2"/>
  <c r="N64" i="2"/>
  <c r="K56" i="2"/>
  <c r="J56" i="2"/>
  <c r="I56" i="2"/>
  <c r="H56" i="2"/>
  <c r="W53" i="2"/>
  <c r="V53" i="2"/>
  <c r="U53" i="2"/>
  <c r="T53" i="2"/>
  <c r="Q47" i="2"/>
  <c r="P47" i="2"/>
  <c r="O47" i="2"/>
  <c r="N47" i="2"/>
  <c r="AC46" i="2"/>
  <c r="AB46" i="2"/>
  <c r="AA46" i="2"/>
  <c r="Z46" i="2"/>
  <c r="K42" i="2"/>
  <c r="J42" i="2"/>
  <c r="I42" i="2"/>
  <c r="H42" i="2"/>
  <c r="Q33" i="2"/>
  <c r="P33" i="2"/>
  <c r="O33" i="2"/>
  <c r="N33" i="2"/>
  <c r="W32" i="2"/>
  <c r="V32" i="2"/>
  <c r="U32" i="2"/>
  <c r="T32" i="2"/>
  <c r="AC30" i="2"/>
  <c r="AB30" i="2"/>
  <c r="AA30" i="2"/>
  <c r="Z30" i="2"/>
  <c r="K25" i="2"/>
  <c r="J25" i="2"/>
  <c r="I25" i="2"/>
  <c r="H25" i="2"/>
  <c r="W18" i="2"/>
  <c r="V18" i="2"/>
  <c r="U18" i="2"/>
  <c r="T18" i="2"/>
  <c r="AC14" i="2"/>
  <c r="AB14" i="2"/>
  <c r="AA14" i="2"/>
  <c r="Z14" i="2"/>
  <c r="Q14" i="2"/>
  <c r="P14" i="2"/>
  <c r="O14" i="2"/>
  <c r="N14" i="2"/>
  <c r="C14" i="2"/>
  <c r="K12" i="2"/>
  <c r="J12" i="2"/>
  <c r="I12" i="2"/>
  <c r="H12" i="2"/>
  <c r="D10" i="2"/>
  <c r="C10" i="2"/>
  <c r="B10" i="2"/>
  <c r="B14" i="2" s="1"/>
  <c r="D6" i="2"/>
  <c r="C6" i="2"/>
  <c r="C16" i="2" s="1"/>
  <c r="B6" i="2"/>
  <c r="B16" i="2" s="1"/>
  <c r="D14" i="2" l="1"/>
  <c r="D16" i="2"/>
</calcChain>
</file>

<file path=xl/sharedStrings.xml><?xml version="1.0" encoding="utf-8"?>
<sst xmlns="http://schemas.openxmlformats.org/spreadsheetml/2006/main" count="680" uniqueCount="271">
  <si>
    <t>Coal – surface</t>
  </si>
  <si>
    <t>Coal – underground</t>
  </si>
  <si>
    <t>Coal subtotal</t>
  </si>
  <si>
    <t xml:space="preserve">Minerals – surface </t>
  </si>
  <si>
    <t>Minerals – underground</t>
  </si>
  <si>
    <t>Minerals subtotal</t>
  </si>
  <si>
    <t>Quarries</t>
  </si>
  <si>
    <t>Minerals and quarries</t>
  </si>
  <si>
    <t>All operations</t>
  </si>
  <si>
    <t>Number</t>
  </si>
  <si>
    <t>Strata Control</t>
  </si>
  <si>
    <t>Mechanical</t>
  </si>
  <si>
    <t>Gas</t>
  </si>
  <si>
    <t>Falls</t>
  </si>
  <si>
    <t>Cushed between</t>
  </si>
  <si>
    <t>Tyre Management</t>
  </si>
  <si>
    <t>Vehicle Interaction</t>
  </si>
  <si>
    <t>Total</t>
  </si>
  <si>
    <t>Fire</t>
  </si>
  <si>
    <t>Uncontrolled release of pressure</t>
  </si>
  <si>
    <t>Entanglement</t>
  </si>
  <si>
    <t>Collisions</t>
  </si>
  <si>
    <t>Employee Coal Fatal Hazards</t>
  </si>
  <si>
    <t>Contractor Coal Fatal Hazards</t>
  </si>
  <si>
    <t>2015–16</t>
  </si>
  <si>
    <t>2016–17</t>
  </si>
  <si>
    <t>2017–18</t>
  </si>
  <si>
    <t>Coal</t>
  </si>
  <si>
    <t>Physiology</t>
  </si>
  <si>
    <t>Ability</t>
  </si>
  <si>
    <t>Communication</t>
  </si>
  <si>
    <t>Teamwork</t>
  </si>
  <si>
    <t>Attitude</t>
  </si>
  <si>
    <t>Supervision</t>
  </si>
  <si>
    <t>Awareness</t>
  </si>
  <si>
    <t>2015-16</t>
  </si>
  <si>
    <t>2016-17</t>
  </si>
  <si>
    <t>2017-18</t>
  </si>
  <si>
    <t>Being hit by moving objects</t>
  </si>
  <si>
    <t>Vehicle interaction</t>
  </si>
  <si>
    <t>Being trapped/crushed between</t>
  </si>
  <si>
    <t>Surface Coal Hazards (top 8 hazards)</t>
  </si>
  <si>
    <t>Shovel</t>
  </si>
  <si>
    <t>Other earth moving equipment</t>
  </si>
  <si>
    <t>Other powered tool/appliance</t>
  </si>
  <si>
    <t>Non powered hand tool</t>
  </si>
  <si>
    <t>Excavator</t>
  </si>
  <si>
    <t>Drilling rig</t>
  </si>
  <si>
    <t>Dozer-tracked</t>
  </si>
  <si>
    <t>Dump truck-rear</t>
  </si>
  <si>
    <t>Surface Coal Equipment (top 8 equipment)</t>
  </si>
  <si>
    <t>Psychosocial</t>
  </si>
  <si>
    <t>Underground Coal Hazards (top 8 hazards)</t>
  </si>
  <si>
    <t>Longwall-other equipment</t>
  </si>
  <si>
    <t>Ladder</t>
  </si>
  <si>
    <t>Load haul dump-underground</t>
  </si>
  <si>
    <t>Continous miner, cutting coal</t>
  </si>
  <si>
    <t>Belt conveyor</t>
  </si>
  <si>
    <t>No equipment involved</t>
  </si>
  <si>
    <t>Other non-powered object/equipment</t>
  </si>
  <si>
    <t>Underground Coal Equipment (top 8 equipment)</t>
  </si>
  <si>
    <t>Chemical</t>
  </si>
  <si>
    <t>Pressurised pipe/hose/gas cylinder</t>
  </si>
  <si>
    <t>Other fixed plant</t>
  </si>
  <si>
    <t>Other vehicle (5t gross or less)</t>
  </si>
  <si>
    <t>Other thermal equipment</t>
  </si>
  <si>
    <t>Other electrical equipment</t>
  </si>
  <si>
    <t>Grinding/milling plant</t>
  </si>
  <si>
    <t>Heat strain/stress/stroke</t>
  </si>
  <si>
    <t>Electrical</t>
  </si>
  <si>
    <t>Loose rock/stones/other material</t>
  </si>
  <si>
    <t>Unspecified/unknown equipment</t>
  </si>
  <si>
    <t>Cage</t>
  </si>
  <si>
    <t>Elevated work platform</t>
  </si>
  <si>
    <t>Other crushing equipment</t>
  </si>
  <si>
    <t>Bucket conveyor</t>
  </si>
  <si>
    <t>Minerals and Quarries</t>
  </si>
  <si>
    <t>2009-10</t>
  </si>
  <si>
    <t>2010-11</t>
  </si>
  <si>
    <t>2011-12</t>
  </si>
  <si>
    <t>2012-13</t>
  </si>
  <si>
    <t>2013-14</t>
  </si>
  <si>
    <t>2014-15</t>
  </si>
  <si>
    <t>Met and quarries LTIs</t>
  </si>
  <si>
    <t>Fall/slip/trip on the same level</t>
  </si>
  <si>
    <t>Repetitive movement, low muscle loading</t>
  </si>
  <si>
    <t>Being hit by moving object</t>
  </si>
  <si>
    <t>Muscular stress - handling object: not lift/lower/carry</t>
  </si>
  <si>
    <t>Fall/slip/trip from a height</t>
  </si>
  <si>
    <t>Muscular stress - lift/lower/carry object</t>
  </si>
  <si>
    <t>Muscular stress - no object being handle</t>
  </si>
  <si>
    <t>Surface Coal Mechanism of Injury (top 8 mechanisms)</t>
  </si>
  <si>
    <t>Step/kneel/sit/jump on object</t>
  </si>
  <si>
    <t>Being hit by falling object</t>
  </si>
  <si>
    <t>Hitting moving object</t>
  </si>
  <si>
    <t>UG Coal Mechanism of Injury (top 8 mechanisms)</t>
  </si>
  <si>
    <t>Contact with hot object</t>
  </si>
  <si>
    <t>Single contact with chemical / substance</t>
  </si>
  <si>
    <t>Surface Minerals Mechanism of Injury (top 8 mechanisms)</t>
  </si>
  <si>
    <t>Other and multiple mechanisms of injury</t>
  </si>
  <si>
    <t>UG Minerals Mechanism of Injury (top 8 mechanisms)</t>
  </si>
  <si>
    <t>Quarries Mechanism of Injury (top 8 mechanisms)</t>
  </si>
  <si>
    <t>Vehicle - rollover</t>
  </si>
  <si>
    <t>Vehicle - loss of control</t>
  </si>
  <si>
    <t>Vehicle - collision</t>
  </si>
  <si>
    <t>Explosives</t>
  </si>
  <si>
    <t>Moving equipment/parts</t>
  </si>
  <si>
    <t>Geotechnical/strata control</t>
  </si>
  <si>
    <t>Gas management</t>
  </si>
  <si>
    <t>Percentage of all coal</t>
  </si>
  <si>
    <t>Percentage of all MMQ</t>
  </si>
  <si>
    <t>Hazard</t>
  </si>
  <si>
    <t>Mechanism</t>
  </si>
  <si>
    <t>Incapacity type</t>
  </si>
  <si>
    <t>Incapacity description</t>
  </si>
  <si>
    <t>Coal Surface</t>
  </si>
  <si>
    <t>Noise</t>
  </si>
  <si>
    <t>Sound and pressure</t>
  </si>
  <si>
    <t>Noise induced hearing loss</t>
  </si>
  <si>
    <t>Respirable dust</t>
  </si>
  <si>
    <t>Chemicals and other substances</t>
  </si>
  <si>
    <t>Pneumoconiosis</t>
  </si>
  <si>
    <t>Being trapped by moving machinery</t>
  </si>
  <si>
    <t>Trapped between stationary and moving object</t>
  </si>
  <si>
    <t>Body stressing</t>
  </si>
  <si>
    <t>Coal Underground</t>
  </si>
  <si>
    <t>Minerals Underground</t>
  </si>
  <si>
    <t>2001–02</t>
  </si>
  <si>
    <t>2002–03</t>
  </si>
  <si>
    <t>2003–04</t>
  </si>
  <si>
    <t>2004–05</t>
  </si>
  <si>
    <t>2005–06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</si>
  <si>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</si>
  <si>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</si>
  <si>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</si>
  <si>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</si>
  <si>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</si>
  <si>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</si>
  <si>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</si>
  <si>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</si>
  <si>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</si>
  <si>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2018–19</t>
  </si>
  <si>
    <t>Employee MMQ Fatal Hazards</t>
  </si>
  <si>
    <t>Contractor MMQ Fatal Hazards</t>
  </si>
  <si>
    <t>Fatal hazards 2001-19</t>
  </si>
  <si>
    <t xml:space="preserve">Number of Serious accidents (hospitalised), 2016-19            </t>
  </si>
  <si>
    <t>Hazards</t>
  </si>
  <si>
    <t>Equipment</t>
  </si>
  <si>
    <t>Coal causes of serious accidents</t>
  </si>
  <si>
    <t>MMQ causes of serious accidents</t>
  </si>
  <si>
    <t>2016-19 Total</t>
  </si>
  <si>
    <t>Organisational</t>
  </si>
  <si>
    <t>2018-19</t>
  </si>
  <si>
    <t>Procedures</t>
  </si>
  <si>
    <t>No Organisational Factor Involved</t>
  </si>
  <si>
    <t>Organisational Factor (Not Specified)</t>
  </si>
  <si>
    <t>Organisation</t>
  </si>
  <si>
    <t>Design</t>
  </si>
  <si>
    <t>Mechanical-Other</t>
  </si>
  <si>
    <t>Gravity-Other</t>
  </si>
  <si>
    <t>Maintenance Management</t>
  </si>
  <si>
    <t>Exposure to hot objects or fluid/heat strain/stress</t>
  </si>
  <si>
    <t>Housekeeping</t>
  </si>
  <si>
    <t>Non Hazard Specific/Not Applicable</t>
  </si>
  <si>
    <t>Total top 8 hazards</t>
  </si>
  <si>
    <t>Other Organisational Factor</t>
  </si>
  <si>
    <t>Training</t>
  </si>
  <si>
    <t>Total top 8 equipment</t>
  </si>
  <si>
    <t>Error Enforcing Conditions</t>
  </si>
  <si>
    <t>Hardware</t>
  </si>
  <si>
    <t>Incompatible Goals</t>
  </si>
  <si>
    <t>Defences</t>
  </si>
  <si>
    <t>Pressure</t>
  </si>
  <si>
    <t>Individual/Team Actions</t>
  </si>
  <si>
    <t>Strata contorl</t>
  </si>
  <si>
    <t>Individual/Team Factor (Not Specified)</t>
  </si>
  <si>
    <t>Other Individual/Team Factor</t>
  </si>
  <si>
    <t>No Individual/Team Factor Involved</t>
  </si>
  <si>
    <t>Longwall chock</t>
  </si>
  <si>
    <t>Loose coal</t>
  </si>
  <si>
    <t>Other semi mobile equipment</t>
  </si>
  <si>
    <t>Rock drill/roof bolter/borer-portable</t>
  </si>
  <si>
    <t>Ventilation tube</t>
  </si>
  <si>
    <t>Surafce Minerals Hazard (top 8 hazards)</t>
  </si>
  <si>
    <t>Surface Minerals Equipment (top 8 equipment)</t>
  </si>
  <si>
    <t>Task/Environment Conditions</t>
  </si>
  <si>
    <t>Task/Environment Factor (Not Specified)</t>
  </si>
  <si>
    <t>Other Task/Environment Factor</t>
  </si>
  <si>
    <t>No Task/Environment Factor</t>
  </si>
  <si>
    <t>Work Surface/Space</t>
  </si>
  <si>
    <t>Equipment Design/Construction</t>
  </si>
  <si>
    <t>Air/Liquid Pressure</t>
  </si>
  <si>
    <t>Repetitive Operation</t>
  </si>
  <si>
    <t>Unstable Strata</t>
  </si>
  <si>
    <t>Vibration</t>
  </si>
  <si>
    <t>Pipe</t>
  </si>
  <si>
    <t>Illumination</t>
  </si>
  <si>
    <t>Temperature /Humidity</t>
  </si>
  <si>
    <t>Underground Minerals Hazards (top 8 hazards)</t>
  </si>
  <si>
    <t>Underground Minerals Equipment (top 8 equipment)</t>
  </si>
  <si>
    <t>Precipitation</t>
  </si>
  <si>
    <t>Wildlife</t>
  </si>
  <si>
    <t>Wind/Turbulence</t>
  </si>
  <si>
    <t>Vehicle-Rollover</t>
  </si>
  <si>
    <t>Drill jumbo</t>
  </si>
  <si>
    <t>Absent/Failed Defences</t>
  </si>
  <si>
    <t>Other Absent/Failed Defence Factor</t>
  </si>
  <si>
    <t>Absent/Failed Defence Factor (Not Specified)</t>
  </si>
  <si>
    <t>No Absent/Failed Defence Factor Involved</t>
  </si>
  <si>
    <t>Inappropriate / Inadequate Safety Feature/S</t>
  </si>
  <si>
    <t>Design Defects</t>
  </si>
  <si>
    <t>Equipment Failure To Detect Hazard</t>
  </si>
  <si>
    <t>Absent Or Non Installation Of Safety Devices</t>
  </si>
  <si>
    <t>Water truck</t>
  </si>
  <si>
    <t>Failure / Breakdown Of Equipment</t>
  </si>
  <si>
    <t>Failure / Breakdown Of Equipment (Maintenance Related)</t>
  </si>
  <si>
    <t>Quarries Hazards (top 8 hazards)</t>
  </si>
  <si>
    <t>Quarries Equipment (top 8 equipment)</t>
  </si>
  <si>
    <t>Welding equipment-arc</t>
  </si>
  <si>
    <t>Screen</t>
  </si>
  <si>
    <t>Portable powered hand tool</t>
  </si>
  <si>
    <t>Other vehicle (&gt;5t gross)-surface</t>
  </si>
  <si>
    <t>Surface Coal</t>
  </si>
  <si>
    <t>Hazards (Top 10 Hazards)</t>
  </si>
  <si>
    <t>Vehicle - other</t>
  </si>
  <si>
    <t>Total top 10 hazards</t>
  </si>
  <si>
    <t>Underground Coal</t>
  </si>
  <si>
    <t>Caught/crushed between/entanglement</t>
  </si>
  <si>
    <t>Surface Minerals</t>
  </si>
  <si>
    <t>Underground Minerals</t>
  </si>
  <si>
    <t>Hazards of High Potential Incidents, 2016-19</t>
  </si>
  <si>
    <t xml:space="preserve">Number of high potential incidents, 2016–19              </t>
  </si>
  <si>
    <t>High potential incident frequency rate 2016-19 (high potential incident/million hours worked)</t>
  </si>
  <si>
    <t>Motion of moving vehicle</t>
  </si>
  <si>
    <t xml:space="preserve">Number of lost time injuries, 2016–19         </t>
  </si>
  <si>
    <t>LTI frequency rate, 2016-19</t>
  </si>
  <si>
    <t>Head - Ears</t>
  </si>
  <si>
    <t>Trunk - Lung</t>
  </si>
  <si>
    <t>Upper limbs - Fingers</t>
  </si>
  <si>
    <t>Amputation/Break in bone</t>
  </si>
  <si>
    <t>Being trapped between stationary and moving objects</t>
  </si>
  <si>
    <t>Upper limbs - Hand</t>
  </si>
  <si>
    <t>Amputation/Degloving injury</t>
  </si>
  <si>
    <t>Hitting stationary objects</t>
  </si>
  <si>
    <t>Head - Eye</t>
  </si>
  <si>
    <t>Rupture of eye</t>
  </si>
  <si>
    <t>Trunk - Abdomen</t>
  </si>
  <si>
    <t>Bruising to abdomen</t>
  </si>
  <si>
    <t>Trunk - Back</t>
  </si>
  <si>
    <t>Back injury</t>
  </si>
  <si>
    <t>Upper limbs - Shoulder</t>
  </si>
  <si>
    <t>Should injury</t>
  </si>
  <si>
    <t>Rupture of shoulder</t>
  </si>
  <si>
    <t>Mechanical - Other</t>
  </si>
  <si>
    <t>Trunk - Neck</t>
  </si>
  <si>
    <t>C6/7 disc extrusion</t>
  </si>
  <si>
    <t>Upper limbs - Elbow</t>
  </si>
  <si>
    <t>Impact injury</t>
  </si>
  <si>
    <t>Vehicle incident</t>
  </si>
  <si>
    <t>Post traumatic hypertension</t>
  </si>
  <si>
    <t>Metal stress</t>
  </si>
  <si>
    <t>Head</t>
  </si>
  <si>
    <t>Harassment</t>
  </si>
  <si>
    <t>Amputation</t>
  </si>
  <si>
    <t>Avulsion</t>
  </si>
  <si>
    <t>Permanent Incapacities, 2018-19</t>
  </si>
  <si>
    <t>Permanent Incapacity Frequency Rate 2009-19</t>
  </si>
  <si>
    <t>Fatal injury frequency rate 2001-19 (fatalities/million hours worked)</t>
  </si>
  <si>
    <t>Mechanism of Lost Time Injuries, 2016-19</t>
  </si>
  <si>
    <t>Total top 8 Mechanisms</t>
  </si>
  <si>
    <t>Hitting stationary object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</si>
</sst>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General_)"/>
    <numFmt numFmtId="166" formatCode="0.0%"/>
    <numFmt numFmtId="167" formatCode="#\ ###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0"/>
      <color indexed="9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/>
      <top style="thick">
        <color theme="1"/>
      </top>
      <bottom style="thick">
        <color theme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164" fontId="0" fillId="0" borderId="0" xfId="0" applyNumberFormat="1"/>
    <xf numFmtId="0" fontId="3" fillId="0" borderId="0" xfId="0" applyFont="1"/>
    <xf numFmtId="0" fontId="2" fillId="0" borderId="0" xfId="0" applyFont="1"/>
    <xf numFmtId="165" fontId="5" fillId="0" borderId="0" xfId="0" applyNumberFormat="1" applyFont="1" applyFill="1" applyBorder="1" applyAlignment="1" applyProtection="1">
      <alignment horizontal="left" vertical="top"/>
      <protection locked="0"/>
    </xf>
    <xf numFmtId="0" fontId="6" fillId="0" borderId="1" xfId="0" applyFont="1" applyBorder="1"/>
    <xf numFmtId="165" fontId="5" fillId="0" borderId="1" xfId="0" applyNumberFormat="1" applyFont="1" applyFill="1" applyBorder="1" applyAlignment="1" applyProtection="1">
      <alignment horizontal="right"/>
      <protection locked="0"/>
    </xf>
    <xf numFmtId="165" fontId="4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165" fontId="5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Fill="1"/>
    <xf numFmtId="165" fontId="5" fillId="2" borderId="2" xfId="0" applyNumberFormat="1" applyFont="1" applyFill="1" applyBorder="1" applyAlignment="1" applyProtection="1">
      <alignment horizontal="left"/>
      <protection locked="0"/>
    </xf>
    <xf numFmtId="1" fontId="5" fillId="2" borderId="3" xfId="0" applyNumberFormat="1" applyFont="1" applyFill="1" applyBorder="1" applyAlignment="1" applyProtection="1">
      <alignment horizontal="right"/>
    </xf>
    <xf numFmtId="1" fontId="5" fillId="2" borderId="2" xfId="0" applyNumberFormat="1" applyFont="1" applyFill="1" applyBorder="1" applyAlignment="1" applyProtection="1">
      <alignment horizontal="right"/>
    </xf>
    <xf numFmtId="0" fontId="8" fillId="0" borderId="0" xfId="0" applyFont="1" applyFill="1" applyBorder="1"/>
    <xf numFmtId="166" fontId="7" fillId="0" borderId="0" xfId="1" applyNumberFormat="1" applyFont="1" applyFill="1" applyBorder="1"/>
    <xf numFmtId="0" fontId="9" fillId="0" borderId="0" xfId="0" applyFont="1" applyFill="1" applyBorder="1"/>
    <xf numFmtId="166" fontId="0" fillId="0" borderId="0" xfId="1" applyNumberFormat="1" applyFont="1" applyFill="1"/>
    <xf numFmtId="166" fontId="0" fillId="0" borderId="0" xfId="1" applyNumberFormat="1" applyFont="1"/>
    <xf numFmtId="0" fontId="2" fillId="0" borderId="4" xfId="0" applyFont="1" applyBorder="1"/>
    <xf numFmtId="165" fontId="5" fillId="0" borderId="1" xfId="0" applyNumberFormat="1" applyFont="1" applyFill="1" applyBorder="1" applyAlignment="1" applyProtection="1">
      <alignment horizontal="centerContinuous" vertical="top"/>
      <protection locked="0"/>
    </xf>
    <xf numFmtId="0" fontId="0" fillId="0" borderId="5" xfId="0" applyNumberFormat="1" applyBorder="1"/>
    <xf numFmtId="0" fontId="0" fillId="0" borderId="6" xfId="0" applyNumberFormat="1" applyBorder="1"/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4" fillId="0" borderId="0" xfId="0" applyNumberFormat="1" applyFont="1" applyBorder="1" applyAlignment="1" applyProtection="1">
      <alignment horizontal="right"/>
      <protection locked="0"/>
    </xf>
    <xf numFmtId="3" fontId="4" fillId="0" borderId="0" xfId="0" applyNumberFormat="1" applyFont="1" applyFill="1" applyBorder="1" applyAlignment="1" applyProtection="1">
      <alignment horizontal="right"/>
      <protection locked="0"/>
    </xf>
    <xf numFmtId="165" fontId="10" fillId="0" borderId="0" xfId="0" applyNumberFormat="1" applyFont="1" applyBorder="1" applyAlignment="1" applyProtection="1">
      <alignment horizontal="left"/>
      <protection locked="0"/>
    </xf>
    <xf numFmtId="3" fontId="10" fillId="0" borderId="0" xfId="0" applyNumberFormat="1" applyFont="1" applyBorder="1" applyAlignment="1" applyProtection="1">
      <alignment horizontal="right"/>
      <protection locked="0"/>
    </xf>
    <xf numFmtId="3" fontId="5" fillId="2" borderId="2" xfId="0" applyNumberFormat="1" applyFont="1" applyFill="1" applyBorder="1" applyAlignment="1" applyProtection="1">
      <alignment horizontal="right"/>
      <protection locked="0"/>
    </xf>
    <xf numFmtId="164" fontId="0" fillId="0" borderId="5" xfId="0" applyNumberFormat="1" applyBorder="1"/>
    <xf numFmtId="164" fontId="2" fillId="0" borderId="5" xfId="0" applyNumberFormat="1" applyFont="1" applyBorder="1"/>
    <xf numFmtId="164" fontId="0" fillId="0" borderId="7" xfId="0" applyNumberFormat="1" applyBorder="1"/>
    <xf numFmtId="0" fontId="2" fillId="0" borderId="0" xfId="0" applyFont="1" applyBorder="1"/>
    <xf numFmtId="9" fontId="0" fillId="0" borderId="0" xfId="1" applyFont="1" applyBorder="1"/>
    <xf numFmtId="166" fontId="1" fillId="0" borderId="0" xfId="1" applyNumberFormat="1" applyFont="1"/>
    <xf numFmtId="167" fontId="4" fillId="0" borderId="0" xfId="0" applyNumberFormat="1" applyFont="1" applyFill="1" applyAlignment="1">
      <alignment horizontal="right"/>
    </xf>
    <xf numFmtId="167" fontId="4" fillId="0" borderId="0" xfId="0" applyNumberFormat="1" applyFont="1" applyAlignment="1">
      <alignment horizontal="right"/>
    </xf>
    <xf numFmtId="167" fontId="5" fillId="0" borderId="0" xfId="0" applyNumberFormat="1" applyFont="1" applyFill="1" applyAlignment="1">
      <alignment horizontal="right"/>
    </xf>
    <xf numFmtId="167" fontId="5" fillId="0" borderId="0" xfId="0" applyNumberFormat="1" applyFont="1" applyAlignment="1">
      <alignment horizontal="right"/>
    </xf>
    <xf numFmtId="167" fontId="0" fillId="0" borderId="0" xfId="0" applyNumberFormat="1"/>
    <xf numFmtId="167" fontId="0" fillId="0" borderId="0" xfId="0" applyNumberFormat="1" applyFill="1"/>
    <xf numFmtId="167" fontId="4" fillId="0" borderId="0" xfId="0" applyNumberFormat="1" applyFont="1" applyBorder="1" applyAlignment="1" applyProtection="1">
      <alignment horizontal="right"/>
      <protection locked="0"/>
    </xf>
    <xf numFmtId="167" fontId="5" fillId="2" borderId="2" xfId="0" applyNumberFormat="1" applyFont="1" applyFill="1" applyBorder="1" applyAlignment="1" applyProtection="1">
      <alignment horizontal="right"/>
      <protection locked="0"/>
    </xf>
    <xf numFmtId="165" fontId="5" fillId="0" borderId="0" xfId="0" applyNumberFormat="1" applyFont="1" applyFill="1" applyBorder="1" applyAlignment="1" applyProtection="1">
      <alignment horizontal="right"/>
      <protection locked="0"/>
    </xf>
    <xf numFmtId="165" fontId="5" fillId="0" borderId="1" xfId="0" applyNumberFormat="1" applyFont="1" applyFill="1" applyBorder="1" applyAlignment="1" applyProtection="1">
      <alignment horizontal="left"/>
      <protection locked="0"/>
    </xf>
    <xf numFmtId="164" fontId="4" fillId="0" borderId="0" xfId="0" applyNumberFormat="1" applyFont="1" applyBorder="1" applyAlignment="1" applyProtection="1">
      <alignment horizontal="right"/>
      <protection locked="0"/>
    </xf>
    <xf numFmtId="164" fontId="4" fillId="0" borderId="2" xfId="0" applyNumberFormat="1" applyFont="1" applyBorder="1" applyAlignment="1" applyProtection="1">
      <alignment horizontal="right"/>
      <protection locked="0"/>
    </xf>
    <xf numFmtId="0" fontId="3" fillId="0" borderId="0" xfId="0" applyFont="1" applyBorder="1"/>
    <xf numFmtId="0" fontId="0" fillId="0" borderId="0" xfId="0" applyBorder="1"/>
    <xf numFmtId="164" fontId="0" fillId="0" borderId="0" xfId="0" applyNumberFormat="1" applyBorder="1"/>
    <xf numFmtId="0" fontId="2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/>
    <xf numFmtId="166" fontId="2" fillId="0" borderId="0" xfId="0" applyNumberFormat="1" applyFont="1"/>
    <xf numFmtId="0" fontId="2" fillId="0" borderId="0" xfId="0" applyFont="1" applyFill="1"/>
    <xf numFmtId="9" fontId="2" fillId="0" borderId="0" xfId="1" applyFont="1"/>
    <xf numFmtId="166" fontId="2" fillId="0" borderId="0" xfId="1" applyNumberFormat="1" applyFont="1"/>
    <xf numFmtId="165" fontId="5" fillId="0" borderId="1" xfId="0" applyNumberFormat="1" applyFont="1" applyFill="1" applyBorder="1" applyAlignment="1" applyProtection="1">
      <alignment horizontal="right" wrapText="1"/>
      <protection locked="0"/>
    </xf>
    <xf numFmtId="0" fontId="2" fillId="0" borderId="8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Fill="1" applyBorder="1"/>
    <xf numFmtId="0" fontId="3" fillId="0" borderId="4" xfId="0" applyFont="1" applyBorder="1"/>
    <xf numFmtId="0" fontId="2" fillId="0" borderId="1" xfId="0" applyFont="1" applyFill="1" applyBorder="1"/>
    <xf numFmtId="166" fontId="0" fillId="0" borderId="0" xfId="1" applyNumberFormat="1" applyFont="1" applyBorder="1"/>
    <xf numFmtId="2" fontId="0" fillId="0" borderId="8" xfId="0" applyNumberFormat="1" applyFont="1" applyBorder="1"/>
    <xf numFmtId="2" fontId="0" fillId="0" borderId="4" xfId="0" applyNumberFormat="1" applyFont="1" applyBorder="1"/>
    <xf numFmtId="0" fontId="0" fillId="0" borderId="0" xfId="0" applyAlignment="1">
      <alignment wrapText="1"/>
    </xf>
    <xf numFmtId="0" fontId="0" fillId="0" borderId="0" xfId="0" applyAlignment="1"/>
    <xf numFmtId="0" fontId="2" fillId="0" borderId="4" xfId="0" applyFont="1" applyBorder="1" applyAlignment="1"/>
    <xf numFmtId="0" fontId="3" fillId="0" borderId="4" xfId="0" applyFont="1" applyBorder="1" applyAlignment="1"/>
    <xf numFmtId="0" fontId="11" fillId="0" borderId="0" xfId="0" applyFont="1" applyAlignment="1"/>
    <xf numFmtId="2" fontId="11" fillId="0" borderId="0" xfId="0" applyNumberFormat="1" applyFont="1"/>
    <xf numFmtId="0" fontId="12" fillId="0" borderId="0" xfId="0" applyFont="1"/>
    <xf numFmtId="0" fontId="6" fillId="0" borderId="1" xfId="0" applyFont="1" applyFill="1" applyBorder="1"/>
    <xf numFmtId="0" fontId="2" fillId="0" borderId="9" xfId="0" applyFont="1" applyFill="1" applyBorder="1"/>
    <xf numFmtId="0" fontId="2" fillId="0" borderId="0" xfId="0" applyFont="1" applyAlignment="1">
      <alignment horizontal="left"/>
    </xf>
    <xf numFmtId="166" fontId="2" fillId="0" borderId="0" xfId="1" applyNumberFormat="1" applyFont="1" applyBorder="1"/>
    <xf numFmtId="166" fontId="2" fillId="0" borderId="0" xfId="1" applyNumberFormat="1" applyFont="1" applyFill="1"/>
    <xf numFmtId="166" fontId="2" fillId="0" borderId="1" xfId="1" applyNumberFormat="1" applyFont="1" applyFill="1" applyBorder="1"/>
    <xf numFmtId="166" fontId="2" fillId="0" borderId="0" xfId="1" applyNumberFormat="1" applyFont="1" applyFill="1" applyBorder="1"/>
    <xf numFmtId="166" fontId="0" fillId="0" borderId="0" xfId="1" applyNumberFormat="1" applyFont="1" applyFill="1" applyBorder="1"/>
    <xf numFmtId="166" fontId="0" fillId="0" borderId="0" xfId="0" applyNumberFormat="1" applyFont="1"/>
    <xf numFmtId="166" fontId="1" fillId="0" borderId="0" xfId="1" applyNumberFormat="1" applyFont="1" applyBorder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NumberFormat="1" applyFont="1"/>
    <xf numFmtId="2" fontId="0" fillId="0" borderId="8" xfId="0" applyNumberFormat="1" applyBorder="1"/>
    <xf numFmtId="2" fontId="0" fillId="0" borderId="4" xfId="0" applyNumberFormat="1" applyBorder="1"/>
    <xf numFmtId="0" fontId="12" fillId="0" borderId="4" xfId="0" applyFont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tabSelected="1" zoomScale="90" zoomScaleNormal="90" workbookViewId="0">
      <selection activeCell="A2" sqref="A2"/>
    </sheetView>
  </sheetViews>
  <sheetFormatPr defaultRowHeight="15" x14ac:dyDescent="0.25"/>
  <cols>
    <col min="1" max="1" width="19.85546875" customWidth="1"/>
    <col min="2" max="17" width="7.85546875" customWidth="1"/>
    <col min="18" max="18" width="7.5703125" customWidth="1"/>
    <col min="19" max="19" width="7.85546875" customWidth="1"/>
    <col min="20" max="20" width="9.28515625" customWidth="1"/>
    <col min="21" max="21" width="26.28515625" customWidth="1"/>
    <col min="22" max="22" width="8.42578125" customWidth="1"/>
    <col min="23" max="23" width="20.42578125" customWidth="1"/>
    <col min="25" max="25" width="27.5703125" customWidth="1"/>
    <col min="26" max="26" width="8.42578125" customWidth="1"/>
    <col min="27" max="27" width="20.7109375" customWidth="1"/>
  </cols>
  <sheetData>
    <row r="1" spans="1:27" x14ac:dyDescent="0.25">
      <c r="A1" s="3" t="s">
        <v>267</v>
      </c>
      <c r="P1" s="3"/>
      <c r="Q1" s="3"/>
      <c r="T1" s="2"/>
      <c r="U1" s="3" t="s">
        <v>144</v>
      </c>
    </row>
    <row r="3" spans="1:27" s="72" customFormat="1" ht="15.75" thickBot="1" x14ac:dyDescent="0.3">
      <c r="A3" s="75"/>
      <c r="B3" s="93" t="s">
        <v>127</v>
      </c>
      <c r="C3" s="93" t="s">
        <v>128</v>
      </c>
      <c r="D3" s="93" t="s">
        <v>129</v>
      </c>
      <c r="E3" s="93" t="s">
        <v>130</v>
      </c>
      <c r="F3" s="93" t="s">
        <v>131</v>
      </c>
      <c r="G3" s="93" t="s">
        <v>132</v>
      </c>
      <c r="H3" s="93" t="s">
        <v>133</v>
      </c>
      <c r="I3" s="93" t="s">
        <v>134</v>
      </c>
      <c r="J3" s="93" t="s">
        <v>135</v>
      </c>
      <c r="K3" s="93" t="s">
        <v>136</v>
      </c>
      <c r="L3" s="93" t="s">
        <v>137</v>
      </c>
      <c r="M3" s="93" t="s">
        <v>138</v>
      </c>
      <c r="N3" s="93" t="s">
        <v>139</v>
      </c>
      <c r="O3" s="93" t="s">
        <v>140</v>
      </c>
      <c r="P3" s="93" t="s">
        <v>24</v>
      </c>
      <c r="Q3" s="93" t="s">
        <v>25</v>
      </c>
      <c r="R3" s="93" t="s">
        <v>37</v>
      </c>
      <c r="S3" s="93" t="s">
        <v>141</v>
      </c>
      <c r="U3" s="73" t="s">
        <v>22</v>
      </c>
      <c r="V3" s="73" t="s">
        <v>9</v>
      </c>
      <c r="W3" s="73" t="s">
        <v>109</v>
      </c>
      <c r="Y3" s="74" t="s">
        <v>23</v>
      </c>
      <c r="Z3" s="73" t="s">
        <v>9</v>
      </c>
      <c r="AA3" s="73" t="s">
        <v>109</v>
      </c>
    </row>
    <row r="4" spans="1:27" x14ac:dyDescent="0.25">
      <c r="A4" s="77" t="s">
        <v>0</v>
      </c>
      <c r="B4" s="76">
        <v>4.9970592306427669E-2</v>
      </c>
      <c r="C4" s="76">
        <v>0</v>
      </c>
      <c r="D4" s="76">
        <v>0</v>
      </c>
      <c r="E4" s="76">
        <v>0</v>
      </c>
      <c r="F4" s="76">
        <v>5.2878297953345484E-2</v>
      </c>
      <c r="G4" s="76">
        <v>0</v>
      </c>
      <c r="H4" s="76">
        <v>0</v>
      </c>
      <c r="I4" s="76">
        <v>4.3592349629824667E-2</v>
      </c>
      <c r="J4" s="76">
        <v>0</v>
      </c>
      <c r="K4" s="76">
        <v>4.0395643006736578E-2</v>
      </c>
      <c r="L4" s="76">
        <v>0</v>
      </c>
      <c r="M4" s="76">
        <v>0</v>
      </c>
      <c r="N4" s="76">
        <v>0</v>
      </c>
      <c r="O4" s="76">
        <v>3.8790075481607879E-2</v>
      </c>
      <c r="P4" s="76">
        <v>0</v>
      </c>
      <c r="Q4" s="76">
        <v>1.9145230549738063E-2</v>
      </c>
      <c r="R4" s="76">
        <v>1.710572793852886E-2</v>
      </c>
      <c r="S4" s="76">
        <v>3.2123492986558082E-2</v>
      </c>
      <c r="U4" s="36" t="s">
        <v>11</v>
      </c>
      <c r="V4" s="52">
        <v>0</v>
      </c>
      <c r="W4" s="53">
        <v>0</v>
      </c>
      <c r="Y4" s="51" t="s">
        <v>11</v>
      </c>
      <c r="Z4" s="52">
        <v>1</v>
      </c>
      <c r="AA4" s="53">
        <v>5.9</v>
      </c>
    </row>
    <row r="5" spans="1:27" x14ac:dyDescent="0.25">
      <c r="A5" s="77" t="s">
        <v>1</v>
      </c>
      <c r="B5" s="76">
        <v>0</v>
      </c>
      <c r="C5" s="76">
        <v>0</v>
      </c>
      <c r="D5" s="76">
        <v>0</v>
      </c>
      <c r="E5" s="76">
        <v>0</v>
      </c>
      <c r="F5" s="76">
        <v>0</v>
      </c>
      <c r="G5" s="76">
        <v>0.11077619773994402</v>
      </c>
      <c r="H5" s="76">
        <v>0</v>
      </c>
      <c r="I5" s="76">
        <v>0</v>
      </c>
      <c r="J5" s="76">
        <v>0</v>
      </c>
      <c r="K5" s="76">
        <v>0</v>
      </c>
      <c r="L5" s="76">
        <v>0</v>
      </c>
      <c r="M5" s="76">
        <v>0</v>
      </c>
      <c r="N5" s="76">
        <v>6.9858745616363724E-2</v>
      </c>
      <c r="O5" s="76">
        <v>7.1632211572900104E-2</v>
      </c>
      <c r="P5" s="76">
        <v>0</v>
      </c>
      <c r="Q5" s="76">
        <v>0</v>
      </c>
      <c r="R5" s="76">
        <v>0</v>
      </c>
      <c r="S5" s="76">
        <v>7.3914145763130296E-2</v>
      </c>
      <c r="U5" s="36" t="s">
        <v>12</v>
      </c>
      <c r="V5" s="52">
        <v>1</v>
      </c>
      <c r="W5" s="53">
        <v>5.8823529411764701</v>
      </c>
      <c r="Y5" s="51" t="s">
        <v>12</v>
      </c>
      <c r="Z5" s="52">
        <v>0</v>
      </c>
      <c r="AA5" s="53">
        <v>0</v>
      </c>
    </row>
    <row r="6" spans="1:27" x14ac:dyDescent="0.25">
      <c r="A6" s="77" t="s">
        <v>2</v>
      </c>
      <c r="B6" s="76">
        <v>3.8207911406551665E-2</v>
      </c>
      <c r="C6" s="76">
        <v>0</v>
      </c>
      <c r="D6" s="76">
        <v>0</v>
      </c>
      <c r="E6" s="76">
        <v>0</v>
      </c>
      <c r="F6" s="76">
        <v>4.3330963851793372E-2</v>
      </c>
      <c r="G6" s="76">
        <v>2.023758110716568E-2</v>
      </c>
      <c r="H6" s="76">
        <v>0</v>
      </c>
      <c r="I6" s="76">
        <v>3.5747760938993588E-2</v>
      </c>
      <c r="J6" s="76">
        <v>0</v>
      </c>
      <c r="K6" s="76">
        <v>3.2082125107134249E-2</v>
      </c>
      <c r="L6" s="76">
        <v>0</v>
      </c>
      <c r="M6" s="76">
        <v>0</v>
      </c>
      <c r="N6" s="76">
        <v>1.3206618470433223E-2</v>
      </c>
      <c r="O6" s="76">
        <v>4.5787699531347634E-2</v>
      </c>
      <c r="P6" s="76">
        <v>0</v>
      </c>
      <c r="Q6" s="76">
        <v>1.557654477656926E-2</v>
      </c>
      <c r="R6" s="76">
        <v>1.4153233950268086E-2</v>
      </c>
      <c r="S6" s="76">
        <v>3.9583612067934974E-2</v>
      </c>
      <c r="U6" s="36" t="s">
        <v>13</v>
      </c>
      <c r="V6" s="52">
        <v>1</v>
      </c>
      <c r="W6" s="53">
        <v>5.8823529411764701</v>
      </c>
      <c r="Y6" s="51" t="s">
        <v>13</v>
      </c>
      <c r="Z6" s="52">
        <v>0</v>
      </c>
      <c r="AA6" s="53">
        <v>0</v>
      </c>
    </row>
    <row r="7" spans="1:27" x14ac:dyDescent="0.25">
      <c r="A7" s="77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U7" s="36" t="s">
        <v>14</v>
      </c>
      <c r="V7" s="52">
        <v>0</v>
      </c>
      <c r="W7" s="53">
        <v>0</v>
      </c>
      <c r="Y7" s="51" t="s">
        <v>14</v>
      </c>
      <c r="Z7" s="52">
        <v>1</v>
      </c>
      <c r="AA7" s="53">
        <v>5.9</v>
      </c>
    </row>
    <row r="8" spans="1:27" x14ac:dyDescent="0.25">
      <c r="A8" s="77" t="s">
        <v>3</v>
      </c>
      <c r="B8" s="76">
        <v>0</v>
      </c>
      <c r="C8" s="76">
        <v>0.15354190465661888</v>
      </c>
      <c r="D8" s="76">
        <v>7.5450913521935462E-2</v>
      </c>
      <c r="E8" s="76">
        <v>0.14960989220607265</v>
      </c>
      <c r="F8" s="76">
        <v>0</v>
      </c>
      <c r="G8" s="76">
        <v>5.9246479574183712E-2</v>
      </c>
      <c r="H8" s="76">
        <v>0</v>
      </c>
      <c r="I8" s="76">
        <v>0</v>
      </c>
      <c r="J8" s="76">
        <v>0</v>
      </c>
      <c r="K8" s="76">
        <v>0</v>
      </c>
      <c r="L8" s="76">
        <v>0</v>
      </c>
      <c r="M8" s="76">
        <v>0.10100290837874676</v>
      </c>
      <c r="N8" s="76">
        <v>0</v>
      </c>
      <c r="O8" s="76">
        <v>0</v>
      </c>
      <c r="P8" s="76">
        <v>0</v>
      </c>
      <c r="Q8" s="76">
        <v>7.13063320022818E-2</v>
      </c>
      <c r="R8" s="76">
        <v>0</v>
      </c>
      <c r="S8" s="76">
        <v>0</v>
      </c>
      <c r="U8" s="36" t="s">
        <v>10</v>
      </c>
      <c r="V8" s="52">
        <v>1</v>
      </c>
      <c r="W8" s="53">
        <v>5.8823529411764701</v>
      </c>
      <c r="Y8" s="51" t="s">
        <v>10</v>
      </c>
      <c r="Z8" s="52">
        <v>1</v>
      </c>
      <c r="AA8" s="53">
        <v>5.9</v>
      </c>
    </row>
    <row r="9" spans="1:27" x14ac:dyDescent="0.25">
      <c r="A9" s="77" t="s">
        <v>4</v>
      </c>
      <c r="B9" s="76">
        <v>0.13804337322786819</v>
      </c>
      <c r="C9" s="76">
        <v>0.12668442782344752</v>
      </c>
      <c r="D9" s="76">
        <v>0</v>
      </c>
      <c r="E9" s="76">
        <v>0.11324848756644855</v>
      </c>
      <c r="F9" s="76">
        <v>0</v>
      </c>
      <c r="G9" s="76">
        <v>9.3696563678527078E-2</v>
      </c>
      <c r="H9" s="76">
        <v>9.0645888211864825E-2</v>
      </c>
      <c r="I9" s="76">
        <v>7.5981664104818228E-2</v>
      </c>
      <c r="J9" s="76">
        <v>0</v>
      </c>
      <c r="K9" s="76">
        <v>9.788787335658497E-2</v>
      </c>
      <c r="L9" s="76">
        <v>0</v>
      </c>
      <c r="M9" s="76">
        <v>0</v>
      </c>
      <c r="N9" s="76">
        <v>7.1799260754811259E-2</v>
      </c>
      <c r="O9" s="76">
        <v>7.4468980318593184E-2</v>
      </c>
      <c r="P9" s="76">
        <v>0</v>
      </c>
      <c r="Q9" s="76">
        <v>0</v>
      </c>
      <c r="R9" s="76">
        <v>0</v>
      </c>
      <c r="S9" s="76">
        <v>0</v>
      </c>
      <c r="U9" s="36" t="s">
        <v>15</v>
      </c>
      <c r="V9" s="52">
        <v>1</v>
      </c>
      <c r="W9" s="53">
        <v>5.8823529411764701</v>
      </c>
      <c r="Y9" s="51" t="s">
        <v>15</v>
      </c>
      <c r="Z9" s="52">
        <v>2</v>
      </c>
      <c r="AA9" s="53">
        <v>11.8</v>
      </c>
    </row>
    <row r="10" spans="1:27" x14ac:dyDescent="0.25">
      <c r="A10" s="77" t="s">
        <v>5</v>
      </c>
      <c r="B10" s="76">
        <v>5.0092947464019495E-2</v>
      </c>
      <c r="C10" s="76">
        <v>0.14340762326243739</v>
      </c>
      <c r="D10" s="76">
        <v>4.6374359801962937E-2</v>
      </c>
      <c r="E10" s="76">
        <v>0.13514584940067323</v>
      </c>
      <c r="F10" s="76">
        <v>0</v>
      </c>
      <c r="G10" s="76">
        <v>7.2591618789469431E-2</v>
      </c>
      <c r="H10" s="76">
        <v>3.4975637719546454E-2</v>
      </c>
      <c r="I10" s="76">
        <v>3.263678812229788E-2</v>
      </c>
      <c r="J10" s="76">
        <v>0</v>
      </c>
      <c r="K10" s="76">
        <v>3.5495002658575699E-2</v>
      </c>
      <c r="L10" s="76">
        <v>0</v>
      </c>
      <c r="M10" s="76">
        <v>5.6651831440406808E-2</v>
      </c>
      <c r="N10" s="76">
        <v>3.0424044243862098E-2</v>
      </c>
      <c r="O10" s="76">
        <v>3.3656684318475703E-2</v>
      </c>
      <c r="P10" s="76">
        <v>0</v>
      </c>
      <c r="Q10" s="76">
        <v>4.0402734457068053E-2</v>
      </c>
      <c r="R10" s="76">
        <v>0</v>
      </c>
      <c r="S10" s="76">
        <v>0</v>
      </c>
      <c r="U10" s="36" t="s">
        <v>16</v>
      </c>
      <c r="V10" s="52">
        <v>2</v>
      </c>
      <c r="W10" s="53">
        <v>11.76470588235294</v>
      </c>
      <c r="Y10" s="51" t="s">
        <v>16</v>
      </c>
      <c r="Z10" s="52">
        <v>6</v>
      </c>
      <c r="AA10" s="53">
        <v>35.200000000000003</v>
      </c>
    </row>
    <row r="11" spans="1:27" x14ac:dyDescent="0.25">
      <c r="A11" s="77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</row>
    <row r="12" spans="1:27" x14ac:dyDescent="0.25">
      <c r="A12" s="77" t="s">
        <v>6</v>
      </c>
      <c r="B12" s="76">
        <v>0</v>
      </c>
      <c r="C12" s="76">
        <v>0</v>
      </c>
      <c r="D12" s="76">
        <v>0</v>
      </c>
      <c r="E12" s="76">
        <v>0.33862376529309585</v>
      </c>
      <c r="F12" s="76">
        <v>0</v>
      </c>
      <c r="G12" s="76">
        <v>0.39838097969850528</v>
      </c>
      <c r="H12" s="76">
        <v>0</v>
      </c>
      <c r="I12" s="76">
        <v>0.34374301771995253</v>
      </c>
      <c r="J12" s="76">
        <v>0.42942414222527592</v>
      </c>
      <c r="K12" s="76">
        <v>0</v>
      </c>
      <c r="L12" s="76">
        <v>0.44499623978177388</v>
      </c>
      <c r="M12" s="76">
        <v>0</v>
      </c>
      <c r="N12" s="76">
        <v>0</v>
      </c>
      <c r="O12" s="76">
        <v>0</v>
      </c>
      <c r="P12" s="76">
        <v>0</v>
      </c>
      <c r="Q12" s="76">
        <v>0</v>
      </c>
      <c r="R12" s="76">
        <v>0</v>
      </c>
      <c r="S12" s="76">
        <v>0.69610252197943712</v>
      </c>
    </row>
    <row r="13" spans="1:27" ht="15.75" thickBot="1" x14ac:dyDescent="0.3">
      <c r="A13" s="77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U13" s="65" t="s">
        <v>142</v>
      </c>
      <c r="V13" s="65" t="s">
        <v>9</v>
      </c>
      <c r="W13" s="65" t="s">
        <v>110</v>
      </c>
      <c r="Y13" s="66" t="s">
        <v>143</v>
      </c>
      <c r="Z13" s="22" t="s">
        <v>9</v>
      </c>
      <c r="AA13" s="22" t="s">
        <v>110</v>
      </c>
    </row>
    <row r="14" spans="1:27" x14ac:dyDescent="0.25">
      <c r="A14" s="77" t="s">
        <v>7</v>
      </c>
      <c r="B14" s="76">
        <v>4.4370158938346338E-2</v>
      </c>
      <c r="C14" s="76">
        <v>0.12704516243782726</v>
      </c>
      <c r="D14" s="76">
        <v>4.0847020148609629E-2</v>
      </c>
      <c r="E14" s="76">
        <v>0.1590370623946131</v>
      </c>
      <c r="F14" s="76">
        <v>0</v>
      </c>
      <c r="G14" s="76">
        <v>9.979525340509722E-2</v>
      </c>
      <c r="H14" s="76">
        <v>3.2427324690586574E-2</v>
      </c>
      <c r="I14" s="76">
        <v>5.9613549205917722E-2</v>
      </c>
      <c r="J14" s="76">
        <v>3.7710902938546682E-2</v>
      </c>
      <c r="K14" s="76">
        <v>3.31317487301429E-2</v>
      </c>
      <c r="L14" s="76">
        <v>2.7391369253461927E-2</v>
      </c>
      <c r="M14" s="76">
        <v>5.2409500584627976E-2</v>
      </c>
      <c r="N14" s="76">
        <v>2.791960939349674E-2</v>
      </c>
      <c r="O14" s="76">
        <v>3.0999456579526165E-2</v>
      </c>
      <c r="P14" s="76">
        <v>0</v>
      </c>
      <c r="Q14" s="76">
        <v>3.6979745823415053E-2</v>
      </c>
      <c r="R14" s="76">
        <v>0</v>
      </c>
      <c r="S14" s="76">
        <v>6.2224171912942154E-2</v>
      </c>
      <c r="U14" s="54" t="s">
        <v>18</v>
      </c>
      <c r="V14" s="55">
        <v>0</v>
      </c>
      <c r="W14" s="56">
        <v>0</v>
      </c>
      <c r="Y14" s="51" t="s">
        <v>18</v>
      </c>
      <c r="Z14" s="52">
        <v>1</v>
      </c>
      <c r="AA14" s="53">
        <v>4</v>
      </c>
    </row>
    <row r="15" spans="1:27" x14ac:dyDescent="0.25">
      <c r="A15" s="77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U15" s="54" t="s">
        <v>19</v>
      </c>
      <c r="V15" s="55">
        <v>1</v>
      </c>
      <c r="W15" s="56">
        <v>4</v>
      </c>
      <c r="Y15" s="51" t="s">
        <v>19</v>
      </c>
      <c r="Z15" s="52">
        <v>1</v>
      </c>
      <c r="AA15" s="53">
        <v>4</v>
      </c>
    </row>
    <row r="16" spans="1:27" x14ac:dyDescent="0.25">
      <c r="A16" s="77" t="s">
        <v>8</v>
      </c>
      <c r="B16" s="76">
        <v>4.1059111571155646E-2</v>
      </c>
      <c r="C16" s="76">
        <v>5.7660162151908001E-2</v>
      </c>
      <c r="D16" s="76">
        <v>1.8060520442793392E-2</v>
      </c>
      <c r="E16" s="76">
        <v>6.5478204515606153E-2</v>
      </c>
      <c r="F16" s="76">
        <v>2.7865371799992947E-2</v>
      </c>
      <c r="G16" s="76">
        <v>5.0330564858671142E-2</v>
      </c>
      <c r="H16" s="76">
        <v>1.2243479214796293E-2</v>
      </c>
      <c r="I16" s="76">
        <v>4.4694245548844221E-2</v>
      </c>
      <c r="J16" s="76">
        <v>1.2232923175652177E-2</v>
      </c>
      <c r="K16" s="76">
        <v>3.2424531362844122E-2</v>
      </c>
      <c r="L16" s="76">
        <v>8.4751307458420157E-3</v>
      </c>
      <c r="M16" s="76">
        <v>1.6253879089831533E-2</v>
      </c>
      <c r="N16" s="76">
        <v>1.7931312850932603E-2</v>
      </c>
      <c r="O16" s="76">
        <v>4.0908826396338409E-2</v>
      </c>
      <c r="P16" s="76">
        <v>0</v>
      </c>
      <c r="Q16" s="76">
        <v>2.1919989408261113E-2</v>
      </c>
      <c r="R16" s="76">
        <v>9.6711396654733453E-3</v>
      </c>
      <c r="S16" s="76">
        <v>4.6325983530742243E-2</v>
      </c>
      <c r="U16" s="54" t="s">
        <v>20</v>
      </c>
      <c r="V16" s="55">
        <v>2</v>
      </c>
      <c r="W16" s="56">
        <v>8</v>
      </c>
      <c r="Y16" s="51" t="s">
        <v>20</v>
      </c>
      <c r="Z16" s="52">
        <v>1</v>
      </c>
      <c r="AA16" s="53">
        <v>4</v>
      </c>
    </row>
    <row r="17" spans="1:27" x14ac:dyDescent="0.25">
      <c r="U17" s="54" t="s">
        <v>21</v>
      </c>
      <c r="V17" s="55">
        <v>2</v>
      </c>
      <c r="W17" s="56">
        <v>8</v>
      </c>
      <c r="Y17" s="51" t="s">
        <v>21</v>
      </c>
      <c r="Z17" s="52">
        <v>2</v>
      </c>
      <c r="AA17" s="53">
        <v>8</v>
      </c>
    </row>
    <row r="18" spans="1:27" x14ac:dyDescent="0.25">
      <c r="U18" s="54" t="s">
        <v>13</v>
      </c>
      <c r="V18" s="55">
        <v>8</v>
      </c>
      <c r="W18" s="56">
        <v>32</v>
      </c>
      <c r="Y18" s="51" t="s">
        <v>13</v>
      </c>
      <c r="Z18" s="52">
        <v>7</v>
      </c>
      <c r="AA18" s="53">
        <v>28.000000000000004</v>
      </c>
    </row>
    <row r="22" spans="1:27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</row>
    <row r="23" spans="1:27" s="71" customForma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30" spans="1:27" x14ac:dyDescent="0.25">
      <c r="A30" s="3"/>
      <c r="B30" s="3"/>
      <c r="C30" s="1"/>
      <c r="E30" s="2"/>
      <c r="F30" s="3"/>
      <c r="G30" s="1"/>
    </row>
    <row r="31" spans="1:27" x14ac:dyDescent="0.25">
      <c r="A31" s="3"/>
      <c r="C31" s="1"/>
      <c r="E31" s="2"/>
      <c r="G31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zoomScale="80" zoomScaleNormal="80" workbookViewId="0">
      <selection activeCell="A2" sqref="A2"/>
    </sheetView>
  </sheetViews>
  <sheetFormatPr defaultRowHeight="15" x14ac:dyDescent="0.25"/>
  <cols>
    <col min="1" max="1" width="25.5703125" customWidth="1"/>
    <col min="7" max="7" width="46.42578125" bestFit="1" customWidth="1"/>
    <col min="13" max="13" width="47.28515625" customWidth="1"/>
    <col min="19" max="19" width="51.85546875" customWidth="1"/>
    <col min="25" max="25" width="52.140625" customWidth="1"/>
  </cols>
  <sheetData>
    <row r="1" spans="1:30" x14ac:dyDescent="0.25">
      <c r="A1" s="4" t="s">
        <v>145</v>
      </c>
      <c r="G1" s="3" t="s">
        <v>146</v>
      </c>
      <c r="M1" s="3" t="s">
        <v>147</v>
      </c>
      <c r="R1" s="52"/>
      <c r="S1" s="3" t="s">
        <v>148</v>
      </c>
      <c r="X1" s="13"/>
      <c r="Y1" s="3" t="s">
        <v>149</v>
      </c>
    </row>
    <row r="2" spans="1:30" x14ac:dyDescent="0.25">
      <c r="A2" s="4"/>
      <c r="R2" s="52"/>
      <c r="X2" s="13"/>
    </row>
    <row r="3" spans="1:30" ht="15.75" thickBot="1" x14ac:dyDescent="0.3">
      <c r="A3" s="78"/>
      <c r="B3" s="6" t="s">
        <v>25</v>
      </c>
      <c r="C3" s="6" t="s">
        <v>26</v>
      </c>
      <c r="D3" s="6" t="s">
        <v>141</v>
      </c>
      <c r="F3" s="13"/>
      <c r="G3" s="67" t="s">
        <v>41</v>
      </c>
      <c r="H3" s="6" t="s">
        <v>25</v>
      </c>
      <c r="I3" s="6" t="s">
        <v>26</v>
      </c>
      <c r="J3" s="6" t="s">
        <v>141</v>
      </c>
      <c r="K3" s="67" t="s">
        <v>150</v>
      </c>
      <c r="L3" s="13"/>
      <c r="M3" s="67" t="s">
        <v>50</v>
      </c>
      <c r="N3" s="6" t="s">
        <v>25</v>
      </c>
      <c r="O3" s="6" t="s">
        <v>26</v>
      </c>
      <c r="P3" s="6" t="s">
        <v>141</v>
      </c>
      <c r="Q3" s="67" t="s">
        <v>150</v>
      </c>
      <c r="R3" s="54"/>
      <c r="S3" s="67" t="s">
        <v>151</v>
      </c>
      <c r="T3" s="67" t="s">
        <v>36</v>
      </c>
      <c r="U3" s="67" t="s">
        <v>37</v>
      </c>
      <c r="V3" s="67" t="s">
        <v>152</v>
      </c>
      <c r="W3" s="67" t="s">
        <v>150</v>
      </c>
      <c r="X3" s="54"/>
      <c r="Y3" s="79" t="s">
        <v>151</v>
      </c>
      <c r="Z3" s="79" t="s">
        <v>36</v>
      </c>
      <c r="AA3" s="79" t="s">
        <v>37</v>
      </c>
      <c r="AB3" s="79" t="s">
        <v>152</v>
      </c>
      <c r="AC3" s="79" t="s">
        <v>150</v>
      </c>
      <c r="AD3" s="17"/>
    </row>
    <row r="4" spans="1:30" ht="15.75" thickTop="1" x14ac:dyDescent="0.25">
      <c r="A4" s="10" t="s">
        <v>0</v>
      </c>
      <c r="B4" s="8">
        <v>32</v>
      </c>
      <c r="C4" s="9">
        <v>51</v>
      </c>
      <c r="D4" s="9">
        <v>59</v>
      </c>
      <c r="G4" s="58" t="s">
        <v>40</v>
      </c>
      <c r="H4" s="21">
        <v>0.375</v>
      </c>
      <c r="I4" s="21">
        <v>0.27450980392156865</v>
      </c>
      <c r="J4" s="21">
        <v>0.2711864406779661</v>
      </c>
      <c r="K4" s="21">
        <v>0.29577464788732394</v>
      </c>
      <c r="M4" s="58" t="s">
        <v>49</v>
      </c>
      <c r="N4" s="20">
        <v>9.375E-2</v>
      </c>
      <c r="O4" s="20">
        <v>0.21568627450980393</v>
      </c>
      <c r="P4" s="20">
        <v>6.7796610169491525E-2</v>
      </c>
      <c r="Q4" s="21">
        <v>0.12676056338028169</v>
      </c>
      <c r="R4" s="68"/>
      <c r="S4" s="80" t="s">
        <v>153</v>
      </c>
      <c r="T4" s="21">
        <v>0.13333333333333333</v>
      </c>
      <c r="U4" s="21">
        <v>0.25974025974025972</v>
      </c>
      <c r="V4" s="21">
        <v>0.21111111111111111</v>
      </c>
      <c r="W4" s="21">
        <v>0.20704845814977973</v>
      </c>
      <c r="X4" s="20"/>
      <c r="Y4" s="80" t="s">
        <v>154</v>
      </c>
      <c r="Z4" s="21">
        <v>0.2</v>
      </c>
      <c r="AA4" s="21">
        <v>0.23529411764705882</v>
      </c>
      <c r="AB4" s="21">
        <v>0.2</v>
      </c>
      <c r="AC4" s="21">
        <v>0.21153846153846154</v>
      </c>
      <c r="AD4" s="18"/>
    </row>
    <row r="5" spans="1:30" x14ac:dyDescent="0.25">
      <c r="A5" s="10" t="s">
        <v>1</v>
      </c>
      <c r="B5" s="8">
        <v>28</v>
      </c>
      <c r="C5" s="9">
        <v>26</v>
      </c>
      <c r="D5" s="9">
        <v>31</v>
      </c>
      <c r="G5" s="58" t="s">
        <v>13</v>
      </c>
      <c r="H5" s="21">
        <v>0.3125</v>
      </c>
      <c r="I5" s="21">
        <v>0.31372549019607843</v>
      </c>
      <c r="J5" s="21">
        <v>0.16949152542372881</v>
      </c>
      <c r="K5" s="21">
        <v>0.25352112676056338</v>
      </c>
      <c r="M5" s="58" t="s">
        <v>46</v>
      </c>
      <c r="N5" s="20">
        <v>3.125E-2</v>
      </c>
      <c r="O5" s="20">
        <v>7.8431372549019607E-2</v>
      </c>
      <c r="P5" s="20">
        <v>0.15254237288135594</v>
      </c>
      <c r="Q5" s="21">
        <v>9.8591549295774641E-2</v>
      </c>
      <c r="R5" s="68"/>
      <c r="S5" s="80" t="s">
        <v>154</v>
      </c>
      <c r="T5" s="21">
        <v>0.18333333333333332</v>
      </c>
      <c r="U5" s="21">
        <v>0.16883116883116883</v>
      </c>
      <c r="V5" s="21">
        <v>0.2</v>
      </c>
      <c r="W5" s="21">
        <v>0.18502202643171806</v>
      </c>
      <c r="X5" s="20"/>
      <c r="Y5" s="80" t="s">
        <v>153</v>
      </c>
      <c r="Z5" s="21">
        <v>0.13333333333333333</v>
      </c>
      <c r="AA5" s="21">
        <v>0.29411764705882354</v>
      </c>
      <c r="AB5" s="21">
        <v>0.15</v>
      </c>
      <c r="AC5" s="21">
        <v>0.19230769230769232</v>
      </c>
      <c r="AD5" s="18"/>
    </row>
    <row r="6" spans="1:30" x14ac:dyDescent="0.25">
      <c r="A6" s="10" t="s">
        <v>2</v>
      </c>
      <c r="B6" s="11">
        <f xml:space="preserve"> SUM(B4:B5)</f>
        <v>60</v>
      </c>
      <c r="C6" s="12">
        <f xml:space="preserve"> SUM(C4:C5)</f>
        <v>77</v>
      </c>
      <c r="D6" s="12">
        <f xml:space="preserve"> SUM(D4:D5)</f>
        <v>90</v>
      </c>
      <c r="G6" s="58" t="s">
        <v>39</v>
      </c>
      <c r="H6" s="21">
        <v>0.15625</v>
      </c>
      <c r="I6" s="21">
        <v>9.8039215686274508E-2</v>
      </c>
      <c r="J6" s="21">
        <v>0.13559322033898305</v>
      </c>
      <c r="K6" s="21">
        <v>0.12676056338028169</v>
      </c>
      <c r="M6" s="58" t="s">
        <v>48</v>
      </c>
      <c r="N6" s="20">
        <v>0.15625</v>
      </c>
      <c r="O6" s="20">
        <v>9.8039215686274508E-2</v>
      </c>
      <c r="P6" s="20">
        <v>3.3898305084745763E-2</v>
      </c>
      <c r="Q6" s="21">
        <v>8.4507042253521125E-2</v>
      </c>
      <c r="R6" s="68"/>
      <c r="S6" s="80" t="s">
        <v>155</v>
      </c>
      <c r="T6" s="21">
        <v>0.18333333333333332</v>
      </c>
      <c r="U6" s="21">
        <v>9.0909090909090912E-2</v>
      </c>
      <c r="V6" s="21">
        <v>0.14444444444444443</v>
      </c>
      <c r="W6" s="21">
        <v>0.13656387665198239</v>
      </c>
      <c r="X6" s="20"/>
      <c r="Y6" s="80" t="s">
        <v>156</v>
      </c>
      <c r="Z6" s="21">
        <v>0.26666666666666666</v>
      </c>
      <c r="AA6" s="21">
        <v>5.8823529411764705E-2</v>
      </c>
      <c r="AB6" s="21">
        <v>0.1</v>
      </c>
      <c r="AC6" s="21">
        <v>0.13461538461538461</v>
      </c>
      <c r="AD6" s="18"/>
    </row>
    <row r="7" spans="1:30" x14ac:dyDescent="0.25">
      <c r="A7" s="10"/>
      <c r="C7" s="9"/>
      <c r="D7" s="9"/>
      <c r="E7" s="13"/>
      <c r="G7" s="58" t="s">
        <v>38</v>
      </c>
      <c r="H7" s="21">
        <v>3.125E-2</v>
      </c>
      <c r="I7" s="21">
        <v>3.9215686274509803E-2</v>
      </c>
      <c r="J7" s="21">
        <v>8.4745762711864403E-2</v>
      </c>
      <c r="K7" s="21">
        <v>5.6338028169014086E-2</v>
      </c>
      <c r="M7" s="58" t="s">
        <v>47</v>
      </c>
      <c r="N7" s="20">
        <v>0</v>
      </c>
      <c r="O7" s="20">
        <v>7.8431372549019607E-2</v>
      </c>
      <c r="P7" s="20">
        <v>0.10169491525423729</v>
      </c>
      <c r="Q7" s="21">
        <v>7.0422535211267609E-2</v>
      </c>
      <c r="R7" s="68"/>
      <c r="S7" s="80" t="s">
        <v>157</v>
      </c>
      <c r="T7" s="21">
        <v>0.11666666666666667</v>
      </c>
      <c r="U7" s="21">
        <v>0.14285714285714285</v>
      </c>
      <c r="V7" s="21">
        <v>0.1</v>
      </c>
      <c r="W7" s="21">
        <v>0.11894273127753303</v>
      </c>
      <c r="X7" s="20"/>
      <c r="Y7" s="80" t="s">
        <v>157</v>
      </c>
      <c r="Z7" s="21">
        <v>0.13333333333333333</v>
      </c>
      <c r="AA7" s="21">
        <v>0.11764705882352941</v>
      </c>
      <c r="AB7" s="21">
        <v>0.1</v>
      </c>
      <c r="AC7" s="21">
        <v>0.11538461538461539</v>
      </c>
      <c r="AD7" s="18"/>
    </row>
    <row r="8" spans="1:30" x14ac:dyDescent="0.25">
      <c r="A8" s="10" t="s">
        <v>3</v>
      </c>
      <c r="B8" s="8">
        <v>2</v>
      </c>
      <c r="C8" s="9">
        <v>8</v>
      </c>
      <c r="D8" s="9">
        <v>3</v>
      </c>
      <c r="G8" s="58" t="s">
        <v>158</v>
      </c>
      <c r="H8" s="21">
        <v>0</v>
      </c>
      <c r="I8" s="21">
        <v>5.8823529411764705E-2</v>
      </c>
      <c r="J8" s="21">
        <v>8.4745762711864403E-2</v>
      </c>
      <c r="K8" s="21">
        <v>5.6338028169014086E-2</v>
      </c>
      <c r="M8" s="58" t="s">
        <v>45</v>
      </c>
      <c r="N8" s="20">
        <v>6.25E-2</v>
      </c>
      <c r="O8" s="20">
        <v>5.8823529411764705E-2</v>
      </c>
      <c r="P8" s="20">
        <v>5.0847457627118647E-2</v>
      </c>
      <c r="Q8" s="21">
        <v>5.6338028169014086E-2</v>
      </c>
      <c r="R8" s="68"/>
      <c r="S8" s="80" t="s">
        <v>30</v>
      </c>
      <c r="T8" s="21">
        <v>0.05</v>
      </c>
      <c r="U8" s="21">
        <v>6.4935064935064929E-2</v>
      </c>
      <c r="V8" s="21">
        <v>6.6666666666666666E-2</v>
      </c>
      <c r="W8" s="21">
        <v>6.1674008810572688E-2</v>
      </c>
      <c r="X8" s="20"/>
      <c r="Y8" s="80" t="s">
        <v>155</v>
      </c>
      <c r="Z8" s="21">
        <v>0.2</v>
      </c>
      <c r="AA8" s="21">
        <v>5.8823529411764705E-2</v>
      </c>
      <c r="AB8" s="21">
        <v>0.1</v>
      </c>
      <c r="AC8" s="21">
        <v>0.11538461538461539</v>
      </c>
      <c r="AD8" s="18"/>
    </row>
    <row r="9" spans="1:30" x14ac:dyDescent="0.25">
      <c r="A9" s="10" t="s">
        <v>4</v>
      </c>
      <c r="B9" s="8">
        <v>7</v>
      </c>
      <c r="C9" s="9">
        <v>4</v>
      </c>
      <c r="D9" s="9">
        <v>9</v>
      </c>
      <c r="G9" s="58" t="s">
        <v>159</v>
      </c>
      <c r="H9" s="21">
        <v>6.25E-2</v>
      </c>
      <c r="I9" s="21">
        <v>5.8823529411764705E-2</v>
      </c>
      <c r="J9" s="21">
        <v>0</v>
      </c>
      <c r="K9" s="21">
        <v>3.5211267605633804E-2</v>
      </c>
      <c r="M9" s="58" t="s">
        <v>58</v>
      </c>
      <c r="N9" s="20">
        <v>6.25E-2</v>
      </c>
      <c r="O9" s="20">
        <v>3.9215686274509803E-2</v>
      </c>
      <c r="P9" s="20">
        <v>5.0847457627118647E-2</v>
      </c>
      <c r="Q9" s="21">
        <v>4.9295774647887321E-2</v>
      </c>
      <c r="R9" s="68"/>
      <c r="S9" s="80" t="s">
        <v>160</v>
      </c>
      <c r="T9" s="21">
        <v>6.6666666666666666E-2</v>
      </c>
      <c r="U9" s="21">
        <v>5.1948051948051951E-2</v>
      </c>
      <c r="V9" s="21">
        <v>5.5555555555555552E-2</v>
      </c>
      <c r="W9" s="21">
        <v>5.7268722466960353E-2</v>
      </c>
      <c r="X9" s="20"/>
      <c r="Y9" s="80" t="s">
        <v>30</v>
      </c>
      <c r="Z9" s="21">
        <v>0</v>
      </c>
      <c r="AA9" s="21">
        <v>0.11764705882352941</v>
      </c>
      <c r="AB9" s="21">
        <v>0.1</v>
      </c>
      <c r="AC9" s="21">
        <v>7.6923076923076927E-2</v>
      </c>
      <c r="AD9" s="18"/>
    </row>
    <row r="10" spans="1:30" x14ac:dyDescent="0.25">
      <c r="A10" s="10" t="s">
        <v>5</v>
      </c>
      <c r="B10" s="11">
        <f>SUM(B8:B9)</f>
        <v>9</v>
      </c>
      <c r="C10" s="12">
        <f>SUM(C8:C9)</f>
        <v>12</v>
      </c>
      <c r="D10" s="12">
        <f>SUM(D8:D9)</f>
        <v>12</v>
      </c>
      <c r="G10" s="58" t="s">
        <v>161</v>
      </c>
      <c r="H10" s="21">
        <v>3.125E-2</v>
      </c>
      <c r="I10" s="21">
        <v>3.9215686274509803E-2</v>
      </c>
      <c r="J10" s="21">
        <v>1.6949152542372881E-2</v>
      </c>
      <c r="K10" s="21">
        <v>2.8169014084507043E-2</v>
      </c>
      <c r="M10" s="58" t="s">
        <v>42</v>
      </c>
      <c r="N10" s="20">
        <v>0</v>
      </c>
      <c r="O10" s="20">
        <v>3.9215686274509803E-2</v>
      </c>
      <c r="P10" s="20">
        <v>5.0847457627118647E-2</v>
      </c>
      <c r="Q10" s="21">
        <v>3.5211267605633804E-2</v>
      </c>
      <c r="R10" s="68"/>
      <c r="S10" s="80" t="s">
        <v>162</v>
      </c>
      <c r="T10" s="21">
        <v>3.3333333333333333E-2</v>
      </c>
      <c r="U10" s="21">
        <v>5.1948051948051951E-2</v>
      </c>
      <c r="V10" s="21">
        <v>4.4444444444444446E-2</v>
      </c>
      <c r="W10" s="21">
        <v>4.405286343612335E-2</v>
      </c>
      <c r="X10" s="20"/>
      <c r="Y10" s="80" t="s">
        <v>160</v>
      </c>
      <c r="Z10" s="21">
        <v>0</v>
      </c>
      <c r="AA10" s="21">
        <v>5.8823529411764705E-2</v>
      </c>
      <c r="AB10" s="21">
        <v>0.1</v>
      </c>
      <c r="AC10" s="21">
        <v>5.7692307692307696E-2</v>
      </c>
      <c r="AD10" s="18"/>
    </row>
    <row r="11" spans="1:30" x14ac:dyDescent="0.25">
      <c r="A11" s="10"/>
      <c r="B11" s="13"/>
      <c r="C11" s="9"/>
      <c r="D11" s="9"/>
      <c r="G11" s="58" t="s">
        <v>163</v>
      </c>
      <c r="H11" s="21">
        <v>3.125E-2</v>
      </c>
      <c r="I11" s="21">
        <v>1.9607843137254902E-2</v>
      </c>
      <c r="J11" s="21">
        <v>3.3898305084745763E-2</v>
      </c>
      <c r="K11" s="21">
        <v>2.8169014084507043E-2</v>
      </c>
      <c r="M11" s="58" t="s">
        <v>43</v>
      </c>
      <c r="N11" s="20">
        <v>0</v>
      </c>
      <c r="O11" s="20">
        <v>3.9215686274509803E-2</v>
      </c>
      <c r="P11" s="20">
        <v>3.3898305084745763E-2</v>
      </c>
      <c r="Q11" s="21">
        <v>2.8169014084507043E-2</v>
      </c>
      <c r="R11" s="68"/>
      <c r="S11" s="80" t="s">
        <v>156</v>
      </c>
      <c r="T11" s="21">
        <v>3.3333333333333333E-2</v>
      </c>
      <c r="U11" s="21">
        <v>5.1948051948051951E-2</v>
      </c>
      <c r="V11" s="21">
        <v>4.4444444444444446E-2</v>
      </c>
      <c r="W11" s="21">
        <v>4.405286343612335E-2</v>
      </c>
      <c r="X11" s="20"/>
      <c r="Y11" s="80" t="s">
        <v>162</v>
      </c>
      <c r="Z11" s="21">
        <v>0</v>
      </c>
      <c r="AA11" s="21">
        <v>0</v>
      </c>
      <c r="AB11" s="21">
        <v>0.1</v>
      </c>
      <c r="AC11" s="21">
        <v>3.8461538461538464E-2</v>
      </c>
      <c r="AD11" s="18"/>
    </row>
    <row r="12" spans="1:30" x14ac:dyDescent="0.25">
      <c r="A12" s="10" t="s">
        <v>6</v>
      </c>
      <c r="B12" s="8">
        <v>6</v>
      </c>
      <c r="C12" s="9">
        <v>5</v>
      </c>
      <c r="D12" s="9">
        <v>8</v>
      </c>
      <c r="G12" s="3" t="s">
        <v>164</v>
      </c>
      <c r="H12" s="60">
        <f>SUM(H4:H11)</f>
        <v>1</v>
      </c>
      <c r="I12" s="60">
        <f t="shared" ref="I12:K12" si="0">SUM(I4:I11)</f>
        <v>0.90196078431372551</v>
      </c>
      <c r="J12" s="60">
        <f t="shared" si="0"/>
        <v>0.79661016949152541</v>
      </c>
      <c r="K12" s="60">
        <f t="shared" si="0"/>
        <v>0.88028169014084501</v>
      </c>
      <c r="M12" s="3" t="s">
        <v>44</v>
      </c>
      <c r="N12" s="21">
        <v>0</v>
      </c>
      <c r="O12" s="21">
        <v>5.8823529411764705E-2</v>
      </c>
      <c r="P12" s="21">
        <v>1.6949152542372881E-2</v>
      </c>
      <c r="Q12" s="21">
        <v>2.8169014084507043E-2</v>
      </c>
      <c r="R12" s="68"/>
      <c r="S12" s="80" t="s">
        <v>165</v>
      </c>
      <c r="T12" s="21">
        <v>6.6666666666666666E-2</v>
      </c>
      <c r="U12" s="21">
        <v>3.896103896103896E-2</v>
      </c>
      <c r="V12" s="21">
        <v>3.3333333333333333E-2</v>
      </c>
      <c r="W12" s="21">
        <v>4.405286343612335E-2</v>
      </c>
      <c r="X12" s="20"/>
      <c r="Y12" s="80" t="s">
        <v>166</v>
      </c>
      <c r="Z12" s="21">
        <v>0</v>
      </c>
      <c r="AA12" s="21">
        <v>5.8823529411764705E-2</v>
      </c>
      <c r="AB12" s="21">
        <v>0.05</v>
      </c>
      <c r="AC12" s="21">
        <v>3.8461538461538464E-2</v>
      </c>
      <c r="AD12" s="18"/>
    </row>
    <row r="13" spans="1:30" x14ac:dyDescent="0.25">
      <c r="A13" s="10"/>
      <c r="M13" s="3" t="s">
        <v>64</v>
      </c>
      <c r="N13" s="21">
        <v>3.125E-2</v>
      </c>
      <c r="O13" s="21">
        <v>1.9607843137254902E-2</v>
      </c>
      <c r="P13" s="21">
        <v>3.3898305084745763E-2</v>
      </c>
      <c r="Q13" s="21">
        <v>2.8169014084507043E-2</v>
      </c>
      <c r="R13" s="68"/>
      <c r="S13" s="80" t="s">
        <v>166</v>
      </c>
      <c r="T13" s="21">
        <v>6.6666666666666666E-2</v>
      </c>
      <c r="U13" s="21">
        <v>1.2987012987012988E-2</v>
      </c>
      <c r="V13" s="21">
        <v>5.5555555555555552E-2</v>
      </c>
      <c r="W13" s="21">
        <v>4.405286343612335E-2</v>
      </c>
      <c r="X13" s="20"/>
      <c r="Y13" s="80" t="s">
        <v>165</v>
      </c>
      <c r="Z13" s="21">
        <v>6.6666666666666666E-2</v>
      </c>
      <c r="AA13" s="21">
        <v>0</v>
      </c>
      <c r="AB13" s="21">
        <v>0</v>
      </c>
      <c r="AC13" s="21">
        <v>1.9230769230769232E-2</v>
      </c>
      <c r="AD13" s="18"/>
    </row>
    <row r="14" spans="1:30" x14ac:dyDescent="0.25">
      <c r="A14" s="10" t="s">
        <v>7</v>
      </c>
      <c r="B14">
        <f>SUM(B10,B12)</f>
        <v>15</v>
      </c>
      <c r="C14">
        <f>SUM(C10,C12)</f>
        <v>17</v>
      </c>
      <c r="D14">
        <f>SUM(D10,D12)</f>
        <v>20</v>
      </c>
      <c r="M14" s="3" t="s">
        <v>167</v>
      </c>
      <c r="N14" s="60">
        <f>SUM(N4:N13)</f>
        <v>0.4375</v>
      </c>
      <c r="O14" s="60">
        <f t="shared" ref="O14:Q14" si="1">SUM(O4:O13)</f>
        <v>0.72549019607843135</v>
      </c>
      <c r="P14" s="60">
        <f t="shared" si="1"/>
        <v>0.59322033898305082</v>
      </c>
      <c r="Q14" s="60">
        <f t="shared" si="1"/>
        <v>0.60563380281690127</v>
      </c>
      <c r="R14" s="81"/>
      <c r="S14" s="80" t="s">
        <v>168</v>
      </c>
      <c r="T14" s="21">
        <v>1.6666666666666666E-2</v>
      </c>
      <c r="U14" s="21">
        <v>2.5974025974025976E-2</v>
      </c>
      <c r="V14" s="21">
        <v>1.1111111111111112E-2</v>
      </c>
      <c r="W14" s="21">
        <v>1.7621145374449341E-2</v>
      </c>
      <c r="X14" s="20"/>
      <c r="Y14" s="80" t="s">
        <v>17</v>
      </c>
      <c r="Z14" s="60">
        <f>SUM(Z4:Z13)</f>
        <v>1</v>
      </c>
      <c r="AA14" s="60">
        <f t="shared" ref="AA14:AC14" si="2">SUM(AA4:AA13)</f>
        <v>1</v>
      </c>
      <c r="AB14" s="60">
        <f t="shared" si="2"/>
        <v>0.99999999999999989</v>
      </c>
      <c r="AC14" s="60">
        <f t="shared" si="2"/>
        <v>1</v>
      </c>
      <c r="AD14" s="57"/>
    </row>
    <row r="15" spans="1:30" ht="15.75" thickBot="1" x14ac:dyDescent="0.3">
      <c r="A15" s="10"/>
      <c r="Q15" s="21"/>
      <c r="R15" s="68"/>
      <c r="S15" s="80" t="s">
        <v>169</v>
      </c>
      <c r="T15" s="21">
        <v>3.3333333333333333E-2</v>
      </c>
      <c r="U15" s="21">
        <v>0</v>
      </c>
      <c r="V15" s="21">
        <v>2.2222222222222223E-2</v>
      </c>
      <c r="W15" s="21">
        <v>1.7621145374449341E-2</v>
      </c>
      <c r="X15" s="20"/>
      <c r="Y15" s="82"/>
      <c r="Z15" s="82"/>
      <c r="AA15" s="82"/>
      <c r="AB15" s="82"/>
    </row>
    <row r="16" spans="1:30" ht="16.5" thickTop="1" thickBot="1" x14ac:dyDescent="0.3">
      <c r="A16" s="14" t="s">
        <v>8</v>
      </c>
      <c r="B16" s="15">
        <f>SUM(B6,B10,B12)</f>
        <v>75</v>
      </c>
      <c r="C16" s="16">
        <f t="shared" ref="C16:D16" si="3">SUM(C6,C10,C12)</f>
        <v>94</v>
      </c>
      <c r="D16" s="16">
        <f t="shared" si="3"/>
        <v>110</v>
      </c>
      <c r="G16" s="63" t="s">
        <v>52</v>
      </c>
      <c r="H16" s="6" t="s">
        <v>25</v>
      </c>
      <c r="I16" s="6" t="s">
        <v>26</v>
      </c>
      <c r="J16" s="6" t="s">
        <v>141</v>
      </c>
      <c r="K16" s="67" t="s">
        <v>150</v>
      </c>
      <c r="M16" s="63" t="s">
        <v>60</v>
      </c>
      <c r="N16" s="6" t="s">
        <v>25</v>
      </c>
      <c r="O16" s="6" t="s">
        <v>26</v>
      </c>
      <c r="P16" s="6" t="s">
        <v>141</v>
      </c>
      <c r="Q16" s="83" t="s">
        <v>150</v>
      </c>
      <c r="R16" s="68"/>
      <c r="S16" s="80" t="s">
        <v>170</v>
      </c>
      <c r="T16" s="21">
        <v>1.6666666666666666E-2</v>
      </c>
      <c r="U16" s="21">
        <v>2.5974025974025976E-2</v>
      </c>
      <c r="V16" s="21">
        <v>1.1111111111111112E-2</v>
      </c>
      <c r="W16" s="21">
        <v>1.7621145374449341E-2</v>
      </c>
      <c r="X16" s="20"/>
      <c r="Y16" s="82"/>
      <c r="Z16" s="82"/>
      <c r="AA16" s="82"/>
      <c r="AB16" s="82"/>
    </row>
    <row r="17" spans="1:30" ht="15.75" thickTop="1" x14ac:dyDescent="0.25">
      <c r="G17" s="58" t="s">
        <v>13</v>
      </c>
      <c r="H17" s="20">
        <v>0.2857142857142857</v>
      </c>
      <c r="I17" s="20">
        <v>0.46153846153846156</v>
      </c>
      <c r="J17" s="20">
        <v>0.22580645161290322</v>
      </c>
      <c r="K17" s="20">
        <v>0.31764705882352939</v>
      </c>
      <c r="M17" s="58" t="s">
        <v>58</v>
      </c>
      <c r="N17" s="20">
        <v>7.1428571428571425E-2</v>
      </c>
      <c r="O17" s="20">
        <v>0.15384615384615385</v>
      </c>
      <c r="P17" s="20">
        <v>0.19354838709677419</v>
      </c>
      <c r="Q17" s="21">
        <v>0.14117647058823529</v>
      </c>
      <c r="R17" s="84"/>
      <c r="S17" s="80" t="s">
        <v>171</v>
      </c>
      <c r="T17" s="21">
        <v>0</v>
      </c>
      <c r="U17" s="21">
        <v>1.2987012987012988E-2</v>
      </c>
      <c r="V17" s="21">
        <v>0</v>
      </c>
      <c r="W17" s="21">
        <v>4.4052863436123352E-3</v>
      </c>
      <c r="X17" s="20"/>
      <c r="Y17" s="82"/>
      <c r="Z17" s="82"/>
      <c r="AA17" s="82"/>
      <c r="AB17" s="82"/>
    </row>
    <row r="18" spans="1:30" x14ac:dyDescent="0.25">
      <c r="G18" s="58" t="s">
        <v>40</v>
      </c>
      <c r="H18" s="20">
        <v>0.17857142857142858</v>
      </c>
      <c r="I18" s="20">
        <v>0.19230769230769232</v>
      </c>
      <c r="J18" s="20">
        <v>0.19354838709677419</v>
      </c>
      <c r="K18" s="20">
        <v>0.18823529411764706</v>
      </c>
      <c r="M18" s="58" t="s">
        <v>56</v>
      </c>
      <c r="N18" s="20">
        <v>0.17857142857142858</v>
      </c>
      <c r="O18" s="20">
        <v>0.11538461538461539</v>
      </c>
      <c r="P18" s="20">
        <v>9.6774193548387094E-2</v>
      </c>
      <c r="Q18" s="21">
        <v>0.12941176470588237</v>
      </c>
      <c r="R18" s="68"/>
      <c r="S18" s="80" t="s">
        <v>17</v>
      </c>
      <c r="T18" s="60">
        <f>SUM(T4:T17)</f>
        <v>1</v>
      </c>
      <c r="U18" s="60">
        <f t="shared" ref="U18:W18" si="4">SUM(U4:U17)</f>
        <v>1</v>
      </c>
      <c r="V18" s="60">
        <f t="shared" si="4"/>
        <v>0.99999999999999989</v>
      </c>
      <c r="W18" s="60">
        <f t="shared" si="4"/>
        <v>1.0000000000000002</v>
      </c>
      <c r="X18" s="82"/>
      <c r="Y18" s="54"/>
      <c r="Z18" s="54"/>
      <c r="AA18" s="54"/>
      <c r="AB18" s="54"/>
      <c r="AC18" s="17"/>
      <c r="AD18" s="17"/>
    </row>
    <row r="19" spans="1:30" x14ac:dyDescent="0.25">
      <c r="G19" s="58" t="s">
        <v>172</v>
      </c>
      <c r="H19" s="20">
        <v>0.14285714285714285</v>
      </c>
      <c r="I19" s="20">
        <v>3.8461538461538464E-2</v>
      </c>
      <c r="J19" s="20">
        <v>6.4516129032258063E-2</v>
      </c>
      <c r="K19" s="20">
        <v>8.2352941176470587E-2</v>
      </c>
      <c r="M19" s="58" t="s">
        <v>53</v>
      </c>
      <c r="N19" s="20">
        <v>0.32142857142857145</v>
      </c>
      <c r="O19" s="20">
        <v>3.8461538461538464E-2</v>
      </c>
      <c r="P19" s="20">
        <v>0</v>
      </c>
      <c r="Q19" s="21">
        <v>0.11764705882352941</v>
      </c>
      <c r="R19" s="68"/>
      <c r="S19" s="80"/>
      <c r="T19" s="60"/>
      <c r="U19" s="60"/>
      <c r="V19" s="60"/>
      <c r="W19" s="60"/>
      <c r="X19" s="82"/>
      <c r="Y19" s="20"/>
      <c r="Z19" s="20"/>
      <c r="AA19" s="20"/>
      <c r="AB19" s="20"/>
      <c r="AC19" s="17"/>
      <c r="AD19" s="17"/>
    </row>
    <row r="20" spans="1:30" x14ac:dyDescent="0.25">
      <c r="G20" s="58" t="s">
        <v>163</v>
      </c>
      <c r="H20" s="20">
        <v>3.5714285714285712E-2</v>
      </c>
      <c r="I20" s="20">
        <v>3.8461538461538464E-2</v>
      </c>
      <c r="J20" s="20">
        <v>0.12903225806451613</v>
      </c>
      <c r="K20" s="20">
        <v>7.0588235294117646E-2</v>
      </c>
      <c r="M20" s="58" t="s">
        <v>59</v>
      </c>
      <c r="N20" s="20">
        <v>0</v>
      </c>
      <c r="O20" s="20">
        <v>0.23076923076923078</v>
      </c>
      <c r="P20" s="20">
        <v>6.4516129032258063E-2</v>
      </c>
      <c r="Q20" s="20">
        <v>9.4117647058823528E-2</v>
      </c>
      <c r="R20" s="68"/>
      <c r="S20" s="80"/>
      <c r="T20" s="60"/>
      <c r="U20" s="60"/>
      <c r="V20" s="60"/>
      <c r="W20" s="60"/>
      <c r="X20" s="82"/>
      <c r="Y20" s="20"/>
      <c r="Z20" s="20"/>
      <c r="AA20" s="20"/>
      <c r="AB20" s="20"/>
      <c r="AC20" s="17"/>
      <c r="AD20" s="17"/>
    </row>
    <row r="21" spans="1:30" ht="15.75" thickBot="1" x14ac:dyDescent="0.3">
      <c r="A21" s="13"/>
      <c r="B21" s="13"/>
      <c r="C21" s="13"/>
      <c r="D21" s="13"/>
      <c r="F21" s="13"/>
      <c r="G21" s="58" t="s">
        <v>51</v>
      </c>
      <c r="H21" s="20">
        <v>3.5714285714285712E-2</v>
      </c>
      <c r="I21" s="20">
        <v>0.11538461538461539</v>
      </c>
      <c r="J21" s="20">
        <v>6.4516129032258063E-2</v>
      </c>
      <c r="K21" s="20">
        <v>7.0588235294117646E-2</v>
      </c>
      <c r="L21" s="13"/>
      <c r="M21" s="58" t="s">
        <v>57</v>
      </c>
      <c r="N21" s="20">
        <v>3.5714285714285712E-2</v>
      </c>
      <c r="O21" s="20">
        <v>0.11538461538461539</v>
      </c>
      <c r="P21" s="20">
        <v>0</v>
      </c>
      <c r="Q21" s="21">
        <v>4.7058823529411764E-2</v>
      </c>
      <c r="R21" s="85"/>
      <c r="S21" s="79" t="s">
        <v>173</v>
      </c>
      <c r="T21" s="79" t="s">
        <v>36</v>
      </c>
      <c r="U21" s="79" t="s">
        <v>37</v>
      </c>
      <c r="V21" s="79" t="s">
        <v>152</v>
      </c>
      <c r="W21" s="79" t="s">
        <v>150</v>
      </c>
      <c r="X21" s="54"/>
      <c r="Y21" s="79" t="s">
        <v>173</v>
      </c>
      <c r="Z21" s="79" t="s">
        <v>36</v>
      </c>
      <c r="AA21" s="79" t="s">
        <v>37</v>
      </c>
      <c r="AB21" s="79" t="s">
        <v>152</v>
      </c>
      <c r="AC21" s="79" t="s">
        <v>150</v>
      </c>
      <c r="AD21" s="18"/>
    </row>
    <row r="22" spans="1:30" ht="15.75" thickTop="1" x14ac:dyDescent="0.25">
      <c r="E22" s="13"/>
      <c r="G22" s="58" t="s">
        <v>174</v>
      </c>
      <c r="H22" s="20">
        <v>0.14285714285714285</v>
      </c>
      <c r="I22" s="20">
        <v>3.8461538461538464E-2</v>
      </c>
      <c r="J22" s="20">
        <v>0</v>
      </c>
      <c r="K22" s="20">
        <v>5.8823529411764705E-2</v>
      </c>
      <c r="M22" s="58" t="s">
        <v>71</v>
      </c>
      <c r="N22" s="20">
        <v>3.5714285714285712E-2</v>
      </c>
      <c r="O22" s="20">
        <v>0</v>
      </c>
      <c r="P22" s="20">
        <v>9.6774193548387094E-2</v>
      </c>
      <c r="Q22" s="21">
        <v>4.7058823529411764E-2</v>
      </c>
      <c r="R22" s="68"/>
      <c r="S22" s="80" t="s">
        <v>34</v>
      </c>
      <c r="T22" s="21">
        <v>0.46666666666666667</v>
      </c>
      <c r="U22" s="21">
        <v>0.51948051948051943</v>
      </c>
      <c r="V22" s="21">
        <v>0.53333333333333333</v>
      </c>
      <c r="W22" s="21">
        <v>0.51101321585903081</v>
      </c>
      <c r="X22" s="20"/>
      <c r="Y22" s="80" t="s">
        <v>34</v>
      </c>
      <c r="Z22" s="21">
        <v>0.46666666666666667</v>
      </c>
      <c r="AA22" s="21">
        <v>0.52941176470588236</v>
      </c>
      <c r="AB22" s="21">
        <v>0.55000000000000004</v>
      </c>
      <c r="AC22" s="21">
        <v>0.51923076923076927</v>
      </c>
      <c r="AD22" s="18"/>
    </row>
    <row r="23" spans="1:30" x14ac:dyDescent="0.25">
      <c r="G23" s="58" t="s">
        <v>159</v>
      </c>
      <c r="H23" s="20">
        <v>3.5714285714285712E-2</v>
      </c>
      <c r="I23" s="20">
        <v>0</v>
      </c>
      <c r="J23" s="20">
        <v>9.6774193548387094E-2</v>
      </c>
      <c r="K23" s="20">
        <v>4.7058823529411764E-2</v>
      </c>
      <c r="M23" s="58" t="s">
        <v>47</v>
      </c>
      <c r="N23" s="20">
        <v>0</v>
      </c>
      <c r="O23" s="20">
        <v>7.6923076923076927E-2</v>
      </c>
      <c r="P23" s="20">
        <v>3.2258064516129031E-2</v>
      </c>
      <c r="Q23" s="21">
        <v>3.5294117647058823E-2</v>
      </c>
      <c r="R23" s="68"/>
      <c r="S23" s="80" t="s">
        <v>175</v>
      </c>
      <c r="T23" s="21">
        <v>0.21666666666666667</v>
      </c>
      <c r="U23" s="21">
        <v>0.1038961038961039</v>
      </c>
      <c r="V23" s="21">
        <v>8.8888888888888892E-2</v>
      </c>
      <c r="W23" s="21">
        <v>0.1277533039647577</v>
      </c>
      <c r="X23" s="20"/>
      <c r="Y23" s="80" t="s">
        <v>175</v>
      </c>
      <c r="Z23" s="21">
        <v>0.2</v>
      </c>
      <c r="AA23" s="21">
        <v>0.17647058823529413</v>
      </c>
      <c r="AB23" s="21">
        <v>0.1</v>
      </c>
      <c r="AC23" s="21">
        <v>0.15384615384615385</v>
      </c>
      <c r="AD23" s="18"/>
    </row>
    <row r="24" spans="1:30" x14ac:dyDescent="0.25">
      <c r="G24" s="58" t="s">
        <v>39</v>
      </c>
      <c r="H24" s="20">
        <v>3.5714285714285712E-2</v>
      </c>
      <c r="I24" s="20">
        <v>3.8461538461538464E-2</v>
      </c>
      <c r="J24" s="20">
        <v>6.4516129032258063E-2</v>
      </c>
      <c r="K24" s="20">
        <v>4.7058823529411764E-2</v>
      </c>
      <c r="M24" s="58" t="s">
        <v>54</v>
      </c>
      <c r="N24" s="20">
        <v>0</v>
      </c>
      <c r="O24" s="20">
        <v>3.8461538461538464E-2</v>
      </c>
      <c r="P24" s="20">
        <v>3.2258064516129031E-2</v>
      </c>
      <c r="Q24" s="21">
        <v>2.3529411764705882E-2</v>
      </c>
      <c r="R24" s="68"/>
      <c r="S24" s="80" t="s">
        <v>176</v>
      </c>
      <c r="T24" s="21">
        <v>0.1</v>
      </c>
      <c r="U24" s="21">
        <v>9.0909090909090912E-2</v>
      </c>
      <c r="V24" s="21">
        <v>0.12222222222222222</v>
      </c>
      <c r="W24" s="21">
        <v>0.10572687224669604</v>
      </c>
      <c r="X24" s="20"/>
      <c r="Y24" s="80" t="s">
        <v>177</v>
      </c>
      <c r="Z24" s="21">
        <v>0.13333333333333333</v>
      </c>
      <c r="AA24" s="21">
        <v>5.8823529411764705E-2</v>
      </c>
      <c r="AB24" s="21">
        <v>0.1</v>
      </c>
      <c r="AC24" s="21">
        <v>9.6153846153846159E-2</v>
      </c>
      <c r="AD24" s="18"/>
    </row>
    <row r="25" spans="1:30" x14ac:dyDescent="0.25">
      <c r="G25" s="3" t="s">
        <v>164</v>
      </c>
      <c r="H25" s="60">
        <f>SUM(H17:H24)</f>
        <v>0.89285714285714279</v>
      </c>
      <c r="I25" s="60">
        <f t="shared" ref="I25:K25" si="5">SUM(I17:I24)</f>
        <v>0.92307692307692302</v>
      </c>
      <c r="J25" s="60">
        <f t="shared" si="5"/>
        <v>0.83870967741935476</v>
      </c>
      <c r="K25" s="60">
        <f t="shared" si="5"/>
        <v>0.88235294117647056</v>
      </c>
      <c r="M25" s="58" t="s">
        <v>55</v>
      </c>
      <c r="N25" s="20">
        <v>3.5714285714285712E-2</v>
      </c>
      <c r="O25" s="20">
        <v>3.8461538461538464E-2</v>
      </c>
      <c r="P25" s="20">
        <v>0</v>
      </c>
      <c r="Q25" s="21">
        <v>2.3529411764705882E-2</v>
      </c>
      <c r="R25" s="68"/>
      <c r="S25" s="80" t="s">
        <v>177</v>
      </c>
      <c r="T25" s="21">
        <v>0.1</v>
      </c>
      <c r="U25" s="21">
        <v>3.896103896103896E-2</v>
      </c>
      <c r="V25" s="21">
        <v>7.7777777777777779E-2</v>
      </c>
      <c r="W25" s="21">
        <v>7.0484581497797363E-2</v>
      </c>
      <c r="X25" s="20"/>
      <c r="Y25" s="80" t="s">
        <v>33</v>
      </c>
      <c r="Z25" s="21">
        <v>6.6666666666666666E-2</v>
      </c>
      <c r="AA25" s="21">
        <v>0.17647058823529413</v>
      </c>
      <c r="AB25" s="21">
        <v>0.05</v>
      </c>
      <c r="AC25" s="21">
        <v>9.6153846153846159E-2</v>
      </c>
      <c r="AD25" s="18"/>
    </row>
    <row r="26" spans="1:30" x14ac:dyDescent="0.25">
      <c r="G26" s="58"/>
      <c r="H26" s="20"/>
      <c r="I26" s="20"/>
      <c r="J26" s="20"/>
      <c r="K26" s="20"/>
      <c r="M26" s="58" t="s">
        <v>178</v>
      </c>
      <c r="N26" s="20">
        <v>7.1428571428571425E-2</v>
      </c>
      <c r="O26" s="20">
        <v>0</v>
      </c>
      <c r="P26" s="20">
        <v>0</v>
      </c>
      <c r="Q26" s="21">
        <v>2.3529411764705882E-2</v>
      </c>
      <c r="R26" s="68"/>
      <c r="S26" s="80" t="s">
        <v>33</v>
      </c>
      <c r="T26" s="21">
        <v>3.3333333333333333E-2</v>
      </c>
      <c r="U26" s="21">
        <v>6.4935064935064929E-2</v>
      </c>
      <c r="V26" s="21">
        <v>4.4444444444444446E-2</v>
      </c>
      <c r="W26" s="21">
        <v>4.8458149779735685E-2</v>
      </c>
      <c r="X26" s="20"/>
      <c r="Y26" s="80" t="s">
        <v>32</v>
      </c>
      <c r="Z26" s="21">
        <v>0.13333333333333333</v>
      </c>
      <c r="AA26" s="21">
        <v>5.8823529411764705E-2</v>
      </c>
      <c r="AB26" s="21">
        <v>0</v>
      </c>
      <c r="AC26" s="21">
        <v>5.7692307692307696E-2</v>
      </c>
      <c r="AD26" s="18"/>
    </row>
    <row r="27" spans="1:30" x14ac:dyDescent="0.25">
      <c r="G27" s="58"/>
      <c r="H27" s="20"/>
      <c r="I27" s="20"/>
      <c r="J27" s="20"/>
      <c r="K27" s="20"/>
      <c r="M27" s="58" t="s">
        <v>179</v>
      </c>
      <c r="N27" s="20">
        <v>0</v>
      </c>
      <c r="O27" s="20">
        <v>3.8461538461538464E-2</v>
      </c>
      <c r="P27" s="20">
        <v>3.2258064516129031E-2</v>
      </c>
      <c r="Q27" s="21">
        <v>2.3529411764705882E-2</v>
      </c>
      <c r="R27" s="68"/>
      <c r="S27" s="80" t="s">
        <v>30</v>
      </c>
      <c r="T27" s="21">
        <v>1.6666666666666666E-2</v>
      </c>
      <c r="U27" s="21">
        <v>3.896103896103896E-2</v>
      </c>
      <c r="V27" s="21">
        <v>6.6666666666666666E-2</v>
      </c>
      <c r="W27" s="21">
        <v>4.405286343612335E-2</v>
      </c>
      <c r="X27" s="20"/>
      <c r="Y27" s="80" t="s">
        <v>30</v>
      </c>
      <c r="Z27" s="21">
        <v>0</v>
      </c>
      <c r="AA27" s="21">
        <v>0</v>
      </c>
      <c r="AB27" s="21">
        <v>0.1</v>
      </c>
      <c r="AC27" s="21">
        <v>3.8461538461538464E-2</v>
      </c>
      <c r="AD27" s="18"/>
    </row>
    <row r="28" spans="1:30" x14ac:dyDescent="0.25">
      <c r="G28" s="58"/>
      <c r="H28" s="20"/>
      <c r="I28" s="20"/>
      <c r="J28" s="20"/>
      <c r="K28" s="20"/>
      <c r="M28" s="58" t="s">
        <v>45</v>
      </c>
      <c r="N28" s="20">
        <v>0</v>
      </c>
      <c r="O28" s="20">
        <v>0</v>
      </c>
      <c r="P28" s="20">
        <v>6.4516129032258063E-2</v>
      </c>
      <c r="Q28" s="21">
        <v>2.3529411764705882E-2</v>
      </c>
      <c r="R28" s="68"/>
      <c r="S28" s="80" t="s">
        <v>32</v>
      </c>
      <c r="T28" s="21">
        <v>1.6666666666666666E-2</v>
      </c>
      <c r="U28" s="21">
        <v>5.1948051948051951E-2</v>
      </c>
      <c r="V28" s="21">
        <v>3.3333333333333333E-2</v>
      </c>
      <c r="W28" s="21">
        <v>3.5242290748898682E-2</v>
      </c>
      <c r="X28" s="20"/>
      <c r="Y28" s="80" t="s">
        <v>29</v>
      </c>
      <c r="Z28" s="21">
        <v>0</v>
      </c>
      <c r="AA28" s="21">
        <v>0</v>
      </c>
      <c r="AB28" s="21">
        <v>0.05</v>
      </c>
      <c r="AC28" s="21">
        <v>1.9230769230769232E-2</v>
      </c>
      <c r="AD28" s="57"/>
    </row>
    <row r="29" spans="1:30" x14ac:dyDescent="0.25">
      <c r="M29" s="3" t="s">
        <v>63</v>
      </c>
      <c r="N29" s="21">
        <v>3.5714285714285712E-2</v>
      </c>
      <c r="O29" s="21">
        <v>0</v>
      </c>
      <c r="P29" s="21">
        <v>3.2258064516129031E-2</v>
      </c>
      <c r="Q29" s="21">
        <v>2.3529411764705882E-2</v>
      </c>
      <c r="R29" s="68"/>
      <c r="S29" s="80" t="s">
        <v>31</v>
      </c>
      <c r="T29" s="21">
        <v>3.3333333333333333E-2</v>
      </c>
      <c r="U29" s="21">
        <v>3.896103896103896E-2</v>
      </c>
      <c r="V29" s="21">
        <v>1.1111111111111112E-2</v>
      </c>
      <c r="W29" s="21">
        <v>2.643171806167401E-2</v>
      </c>
      <c r="X29" s="20"/>
      <c r="Y29" s="80" t="s">
        <v>31</v>
      </c>
      <c r="Z29" s="21">
        <v>0</v>
      </c>
      <c r="AA29" s="21">
        <v>0</v>
      </c>
      <c r="AB29" s="21">
        <v>0.05</v>
      </c>
      <c r="AC29" s="21">
        <v>1.9230769230769232E-2</v>
      </c>
    </row>
    <row r="30" spans="1:30" x14ac:dyDescent="0.25">
      <c r="M30" s="3" t="s">
        <v>180</v>
      </c>
      <c r="N30" s="21">
        <v>3.5714285714285712E-2</v>
      </c>
      <c r="O30" s="21">
        <v>0</v>
      </c>
      <c r="P30" s="21">
        <v>3.2258064516129031E-2</v>
      </c>
      <c r="Q30" s="21">
        <v>2.3529411764705882E-2</v>
      </c>
      <c r="R30" s="68"/>
      <c r="S30" s="80" t="s">
        <v>29</v>
      </c>
      <c r="T30" s="21">
        <v>0</v>
      </c>
      <c r="U30" s="21">
        <v>3.896103896103896E-2</v>
      </c>
      <c r="V30" s="21">
        <v>2.2222222222222223E-2</v>
      </c>
      <c r="W30" s="21">
        <v>2.2026431718061675E-2</v>
      </c>
      <c r="X30" s="20"/>
      <c r="Y30" s="80" t="s">
        <v>17</v>
      </c>
      <c r="Z30" s="60">
        <f>SUM(Z22:Z29)</f>
        <v>1</v>
      </c>
      <c r="AA30" s="60">
        <f t="shared" ref="AA30:AC30" si="6">SUM(AA22:AA29)</f>
        <v>1</v>
      </c>
      <c r="AB30" s="60">
        <f t="shared" si="6"/>
        <v>1</v>
      </c>
      <c r="AC30" s="60">
        <f t="shared" si="6"/>
        <v>1</v>
      </c>
    </row>
    <row r="31" spans="1:30" x14ac:dyDescent="0.25">
      <c r="M31" s="3" t="s">
        <v>181</v>
      </c>
      <c r="N31" s="21">
        <v>3.5714285714285712E-2</v>
      </c>
      <c r="O31" s="21">
        <v>0</v>
      </c>
      <c r="P31" s="21">
        <v>3.2258064516129031E-2</v>
      </c>
      <c r="Q31" s="21">
        <v>2.3529411764705882E-2</v>
      </c>
      <c r="R31" s="68"/>
      <c r="S31" s="80" t="s">
        <v>28</v>
      </c>
      <c r="T31" s="21">
        <v>1.6666666666666666E-2</v>
      </c>
      <c r="U31" s="21">
        <v>1.2987012987012988E-2</v>
      </c>
      <c r="V31" s="21">
        <v>0</v>
      </c>
      <c r="W31" s="21">
        <v>8.8105726872246704E-3</v>
      </c>
      <c r="X31" s="20"/>
      <c r="Y31" s="20"/>
      <c r="Z31" s="20"/>
      <c r="AA31" s="20"/>
      <c r="AB31" s="20"/>
      <c r="AC31" s="20"/>
      <c r="AD31" s="20"/>
    </row>
    <row r="32" spans="1:30" x14ac:dyDescent="0.25">
      <c r="M32" s="3" t="s">
        <v>182</v>
      </c>
      <c r="N32" s="21">
        <v>0</v>
      </c>
      <c r="O32" s="21">
        <v>3.8461538461538464E-2</v>
      </c>
      <c r="P32" s="21">
        <v>3.2258064516129031E-2</v>
      </c>
      <c r="Q32" s="21">
        <v>2.3529411764705882E-2</v>
      </c>
      <c r="R32" s="68"/>
      <c r="S32" s="80" t="s">
        <v>17</v>
      </c>
      <c r="T32" s="60">
        <f>SUM(T22:T31)</f>
        <v>1</v>
      </c>
      <c r="U32" s="60">
        <f t="shared" ref="U32:W32" si="7">SUM(U22:U31)</f>
        <v>1</v>
      </c>
      <c r="V32" s="60">
        <f t="shared" si="7"/>
        <v>0.99999999999999989</v>
      </c>
      <c r="W32" s="60">
        <f t="shared" si="7"/>
        <v>1</v>
      </c>
      <c r="X32" s="82"/>
      <c r="Y32" s="20"/>
      <c r="Z32" s="20"/>
      <c r="AA32" s="20"/>
      <c r="AB32" s="20"/>
      <c r="AC32" s="82"/>
      <c r="AD32" s="82"/>
    </row>
    <row r="33" spans="1:30" x14ac:dyDescent="0.25">
      <c r="M33" s="3" t="s">
        <v>167</v>
      </c>
      <c r="N33" s="60">
        <f>SUM(N17:N32)</f>
        <v>0.85714285714285698</v>
      </c>
      <c r="O33" s="60">
        <f t="shared" ref="O33:Q33" si="8">SUM(O17:O32)</f>
        <v>0.88461538461538458</v>
      </c>
      <c r="P33" s="60">
        <f t="shared" si="8"/>
        <v>0.74193548387096753</v>
      </c>
      <c r="Q33" s="60">
        <f t="shared" si="8"/>
        <v>0.82352941176470629</v>
      </c>
      <c r="R33" s="68"/>
      <c r="S33" s="80"/>
      <c r="T33" s="60"/>
      <c r="U33" s="60"/>
      <c r="V33" s="60"/>
      <c r="W33" s="60"/>
      <c r="X33" s="82"/>
      <c r="Y33" s="20"/>
      <c r="Z33" s="20"/>
      <c r="AA33" s="20"/>
      <c r="AB33" s="20"/>
      <c r="AC33" s="82"/>
      <c r="AD33" s="82"/>
    </row>
    <row r="34" spans="1:30" x14ac:dyDescent="0.25">
      <c r="R34" s="81"/>
      <c r="S34" s="80"/>
      <c r="T34" s="60"/>
      <c r="U34" s="60"/>
      <c r="V34" s="60"/>
      <c r="W34" s="60"/>
      <c r="X34" s="82"/>
      <c r="Y34" s="20"/>
      <c r="Z34" s="20"/>
      <c r="AA34" s="20"/>
      <c r="AB34" s="20"/>
      <c r="AC34" s="82"/>
      <c r="AD34" s="82"/>
    </row>
    <row r="35" spans="1:30" ht="15.75" thickBot="1" x14ac:dyDescent="0.3">
      <c r="G35" s="67" t="s">
        <v>183</v>
      </c>
      <c r="H35" s="6" t="s">
        <v>25</v>
      </c>
      <c r="I35" s="6" t="s">
        <v>26</v>
      </c>
      <c r="J35" s="6" t="s">
        <v>141</v>
      </c>
      <c r="K35" s="67" t="s">
        <v>150</v>
      </c>
      <c r="M35" s="67" t="s">
        <v>184</v>
      </c>
      <c r="N35" s="6" t="s">
        <v>25</v>
      </c>
      <c r="O35" s="6" t="s">
        <v>26</v>
      </c>
      <c r="P35" s="6" t="s">
        <v>141</v>
      </c>
      <c r="Q35" s="67" t="s">
        <v>150</v>
      </c>
      <c r="R35" s="52"/>
      <c r="S35" s="80"/>
      <c r="T35" s="60"/>
      <c r="U35" s="60"/>
      <c r="V35" s="60"/>
      <c r="W35" s="60"/>
      <c r="X35" s="82"/>
      <c r="Y35" s="20"/>
      <c r="Z35" s="20"/>
      <c r="AA35" s="20"/>
      <c r="AB35" s="20"/>
      <c r="AC35" s="82"/>
      <c r="AD35" s="82"/>
    </row>
    <row r="36" spans="1:30" ht="16.5" thickTop="1" thickBot="1" x14ac:dyDescent="0.3">
      <c r="A36" s="13"/>
      <c r="B36" s="13"/>
      <c r="C36" s="13"/>
      <c r="D36" s="13"/>
      <c r="F36" s="13"/>
      <c r="G36" s="3" t="s">
        <v>20</v>
      </c>
      <c r="H36" s="21">
        <v>0</v>
      </c>
      <c r="I36" s="21">
        <v>0.5</v>
      </c>
      <c r="J36" s="21">
        <v>0</v>
      </c>
      <c r="K36" s="21">
        <v>0.30769230769230771</v>
      </c>
      <c r="L36" s="58"/>
      <c r="M36" s="3" t="s">
        <v>47</v>
      </c>
      <c r="N36" s="21">
        <v>0</v>
      </c>
      <c r="O36" s="21">
        <v>0.25</v>
      </c>
      <c r="P36" s="21">
        <v>0</v>
      </c>
      <c r="Q36" s="21">
        <v>0.15384615384615385</v>
      </c>
      <c r="R36" s="54"/>
      <c r="S36" s="79" t="s">
        <v>185</v>
      </c>
      <c r="T36" s="79" t="s">
        <v>36</v>
      </c>
      <c r="U36" s="79" t="s">
        <v>37</v>
      </c>
      <c r="V36" s="79" t="s">
        <v>152</v>
      </c>
      <c r="W36" s="79" t="s">
        <v>150</v>
      </c>
      <c r="X36" s="54"/>
      <c r="Y36" s="79" t="s">
        <v>185</v>
      </c>
      <c r="Z36" s="79" t="s">
        <v>36</v>
      </c>
      <c r="AA36" s="79" t="s">
        <v>37</v>
      </c>
      <c r="AB36" s="79" t="s">
        <v>152</v>
      </c>
      <c r="AC36" s="79" t="s">
        <v>150</v>
      </c>
      <c r="AD36" s="54"/>
    </row>
    <row r="37" spans="1:30" ht="15.75" thickTop="1" x14ac:dyDescent="0.25">
      <c r="G37" s="3" t="s">
        <v>13</v>
      </c>
      <c r="H37" s="21">
        <v>1</v>
      </c>
      <c r="I37" s="21">
        <v>0.125</v>
      </c>
      <c r="J37" s="21">
        <v>0</v>
      </c>
      <c r="K37" s="21">
        <v>0.23076923076923078</v>
      </c>
      <c r="M37" s="3" t="s">
        <v>44</v>
      </c>
      <c r="N37" s="21">
        <v>0</v>
      </c>
      <c r="O37" s="21">
        <v>0.25</v>
      </c>
      <c r="P37" s="21">
        <v>0</v>
      </c>
      <c r="Q37" s="21">
        <v>0.15384615384615385</v>
      </c>
      <c r="R37" s="68"/>
      <c r="S37" s="80" t="s">
        <v>186</v>
      </c>
      <c r="T37" s="21">
        <v>0.16666666666666666</v>
      </c>
      <c r="U37" s="21">
        <v>0.20779220779220781</v>
      </c>
      <c r="V37" s="21">
        <v>0.13333333333333333</v>
      </c>
      <c r="W37" s="21">
        <v>0.16740088105726872</v>
      </c>
      <c r="X37" s="20"/>
      <c r="Y37" s="80" t="s">
        <v>186</v>
      </c>
      <c r="Z37" s="21">
        <v>0.26666666666666666</v>
      </c>
      <c r="AA37" s="21">
        <v>0.29411764705882354</v>
      </c>
      <c r="AB37" s="21">
        <v>0.25</v>
      </c>
      <c r="AC37" s="21">
        <v>0.26923076923076922</v>
      </c>
      <c r="AD37" s="20"/>
    </row>
    <row r="38" spans="1:30" x14ac:dyDescent="0.25">
      <c r="G38" s="3" t="s">
        <v>61</v>
      </c>
      <c r="H38" s="21">
        <v>0</v>
      </c>
      <c r="I38" s="21">
        <v>0.125</v>
      </c>
      <c r="J38" s="21">
        <v>0.33333333333333331</v>
      </c>
      <c r="K38" s="21">
        <v>0.15384615384615385</v>
      </c>
      <c r="M38" s="3" t="s">
        <v>57</v>
      </c>
      <c r="N38" s="21">
        <v>0.5</v>
      </c>
      <c r="O38" s="21">
        <v>0</v>
      </c>
      <c r="P38" s="21">
        <v>0</v>
      </c>
      <c r="Q38" s="21">
        <v>7.6923076923076927E-2</v>
      </c>
      <c r="R38" s="68"/>
      <c r="S38" s="80" t="s">
        <v>187</v>
      </c>
      <c r="T38" s="21">
        <v>0.1</v>
      </c>
      <c r="U38" s="21">
        <v>0.19480519480519481</v>
      </c>
      <c r="V38" s="21">
        <v>0.17777777777777778</v>
      </c>
      <c r="W38" s="21">
        <v>0.16299559471365638</v>
      </c>
      <c r="X38" s="20"/>
      <c r="Y38" s="80" t="s">
        <v>188</v>
      </c>
      <c r="Z38" s="21">
        <v>0.2</v>
      </c>
      <c r="AA38" s="21">
        <v>0.23529411764705882</v>
      </c>
      <c r="AB38" s="21">
        <v>0.15</v>
      </c>
      <c r="AC38" s="21">
        <v>0.19230769230769232</v>
      </c>
      <c r="AD38" s="20"/>
    </row>
    <row r="39" spans="1:30" x14ac:dyDescent="0.25">
      <c r="G39" s="3" t="s">
        <v>21</v>
      </c>
      <c r="H39" s="21">
        <v>0</v>
      </c>
      <c r="I39" s="21">
        <v>0</v>
      </c>
      <c r="J39" s="21">
        <v>0.66666666666666663</v>
      </c>
      <c r="K39" s="21">
        <v>0.15384615384615385</v>
      </c>
      <c r="M39" s="3" t="s">
        <v>46</v>
      </c>
      <c r="N39" s="21">
        <v>0</v>
      </c>
      <c r="O39" s="21">
        <v>0</v>
      </c>
      <c r="P39" s="21">
        <v>0.33333333333333331</v>
      </c>
      <c r="Q39" s="21">
        <v>7.6923076923076927E-2</v>
      </c>
      <c r="R39" s="68"/>
      <c r="S39" s="80" t="s">
        <v>189</v>
      </c>
      <c r="T39" s="21">
        <v>0.21666666666666667</v>
      </c>
      <c r="U39" s="21">
        <v>0.1038961038961039</v>
      </c>
      <c r="V39" s="21">
        <v>0.17777777777777778</v>
      </c>
      <c r="W39" s="21">
        <v>0.16299559471365638</v>
      </c>
      <c r="X39" s="20"/>
      <c r="Y39" s="80" t="s">
        <v>187</v>
      </c>
      <c r="Z39" s="21">
        <v>6.6666666666666666E-2</v>
      </c>
      <c r="AA39" s="21">
        <v>0.23529411764705882</v>
      </c>
      <c r="AB39" s="21">
        <v>0.15</v>
      </c>
      <c r="AC39" s="21">
        <v>0.15384615384615385</v>
      </c>
      <c r="AD39" s="20"/>
    </row>
    <row r="40" spans="1:30" x14ac:dyDescent="0.25">
      <c r="G40" s="3" t="s">
        <v>158</v>
      </c>
      <c r="H40" s="86">
        <v>0</v>
      </c>
      <c r="I40" s="86">
        <v>0.125</v>
      </c>
      <c r="J40" s="86">
        <v>0</v>
      </c>
      <c r="K40" s="86">
        <v>7.6923076923076927E-2</v>
      </c>
      <c r="M40" s="3" t="s">
        <v>67</v>
      </c>
      <c r="N40" s="21">
        <v>0</v>
      </c>
      <c r="O40" s="21">
        <v>0.125</v>
      </c>
      <c r="P40" s="21">
        <v>0</v>
      </c>
      <c r="Q40" s="21">
        <v>7.6923076923076927E-2</v>
      </c>
      <c r="R40" s="68"/>
      <c r="S40" s="80" t="s">
        <v>190</v>
      </c>
      <c r="T40" s="21">
        <v>0.18333333333333332</v>
      </c>
      <c r="U40" s="21">
        <v>0.18181818181818182</v>
      </c>
      <c r="V40" s="21">
        <v>0.1</v>
      </c>
      <c r="W40" s="21">
        <v>0.14977973568281938</v>
      </c>
      <c r="X40" s="20"/>
      <c r="Y40" s="80" t="s">
        <v>190</v>
      </c>
      <c r="Z40" s="21">
        <v>0.2</v>
      </c>
      <c r="AA40" s="21">
        <v>5.8823529411764705E-2</v>
      </c>
      <c r="AB40" s="21">
        <v>0.15</v>
      </c>
      <c r="AC40" s="21">
        <v>0.13461538461538461</v>
      </c>
      <c r="AD40" s="20"/>
    </row>
    <row r="41" spans="1:30" x14ac:dyDescent="0.25">
      <c r="G41" s="3" t="s">
        <v>19</v>
      </c>
      <c r="H41" s="21">
        <v>0</v>
      </c>
      <c r="I41" s="21">
        <v>0.125</v>
      </c>
      <c r="J41" s="21">
        <v>0</v>
      </c>
      <c r="K41" s="21">
        <v>7.6923076923076927E-2</v>
      </c>
      <c r="M41" s="3" t="s">
        <v>45</v>
      </c>
      <c r="N41" s="21">
        <v>0.5</v>
      </c>
      <c r="O41" s="21">
        <v>0</v>
      </c>
      <c r="P41" s="21">
        <v>0</v>
      </c>
      <c r="Q41" s="21">
        <v>7.6923076923076927E-2</v>
      </c>
      <c r="R41" s="68"/>
      <c r="S41" s="80" t="s">
        <v>188</v>
      </c>
      <c r="T41" s="21">
        <v>0.1</v>
      </c>
      <c r="U41" s="21">
        <v>0.14285714285714285</v>
      </c>
      <c r="V41" s="21">
        <v>0.18888888888888888</v>
      </c>
      <c r="W41" s="21">
        <v>0.14977973568281938</v>
      </c>
      <c r="X41" s="20"/>
      <c r="Y41" s="80" t="s">
        <v>189</v>
      </c>
      <c r="Z41" s="21">
        <v>0</v>
      </c>
      <c r="AA41" s="21">
        <v>0.11764705882352941</v>
      </c>
      <c r="AB41" s="21">
        <v>0.15</v>
      </c>
      <c r="AC41" s="21">
        <v>9.6153846153846159E-2</v>
      </c>
      <c r="AD41" s="20"/>
    </row>
    <row r="42" spans="1:30" x14ac:dyDescent="0.25">
      <c r="E42" s="13"/>
      <c r="G42" s="3" t="s">
        <v>164</v>
      </c>
      <c r="H42" s="60">
        <f>SUM(H36:H41)</f>
        <v>1</v>
      </c>
      <c r="I42" s="60">
        <f t="shared" ref="I42:K42" si="9">SUM(I36:I41)</f>
        <v>1</v>
      </c>
      <c r="J42" s="60">
        <f t="shared" si="9"/>
        <v>1</v>
      </c>
      <c r="K42" s="60">
        <f t="shared" si="9"/>
        <v>1</v>
      </c>
      <c r="M42" s="3" t="s">
        <v>66</v>
      </c>
      <c r="N42" s="21">
        <v>0</v>
      </c>
      <c r="O42" s="21">
        <v>0.125</v>
      </c>
      <c r="P42" s="21">
        <v>0</v>
      </c>
      <c r="Q42" s="21">
        <v>7.6923076923076927E-2</v>
      </c>
      <c r="R42" s="68"/>
      <c r="S42" s="80" t="s">
        <v>153</v>
      </c>
      <c r="T42" s="21">
        <v>8.3333333333333329E-2</v>
      </c>
      <c r="U42" s="21">
        <v>9.0909090909090912E-2</v>
      </c>
      <c r="V42" s="21">
        <v>0.15555555555555556</v>
      </c>
      <c r="W42" s="21">
        <v>0.11453744493392071</v>
      </c>
      <c r="X42" s="20"/>
      <c r="Y42" s="80" t="s">
        <v>153</v>
      </c>
      <c r="Z42" s="21">
        <v>0.2</v>
      </c>
      <c r="AA42" s="21">
        <v>0</v>
      </c>
      <c r="AB42" s="21">
        <v>0.05</v>
      </c>
      <c r="AC42" s="21">
        <v>7.6923076923076927E-2</v>
      </c>
      <c r="AD42" s="20"/>
    </row>
    <row r="43" spans="1:30" x14ac:dyDescent="0.25">
      <c r="M43" s="3" t="s">
        <v>63</v>
      </c>
      <c r="N43" s="21">
        <v>0</v>
      </c>
      <c r="O43" s="21">
        <v>0</v>
      </c>
      <c r="P43" s="21">
        <v>0.33333333333333331</v>
      </c>
      <c r="Q43" s="21">
        <v>7.6923076923076927E-2</v>
      </c>
      <c r="R43" s="68"/>
      <c r="S43" s="80" t="s">
        <v>191</v>
      </c>
      <c r="T43" s="21">
        <v>1.6666666666666666E-2</v>
      </c>
      <c r="U43" s="21">
        <v>1.2987012987012988E-2</v>
      </c>
      <c r="V43" s="21">
        <v>2.2222222222222223E-2</v>
      </c>
      <c r="W43" s="21">
        <v>1.7621145374449341E-2</v>
      </c>
      <c r="X43" s="20"/>
      <c r="Y43" s="80" t="s">
        <v>116</v>
      </c>
      <c r="Z43" s="21">
        <v>6.6666666666666666E-2</v>
      </c>
      <c r="AA43" s="21">
        <v>5.8823529411764705E-2</v>
      </c>
      <c r="AB43" s="21">
        <v>0</v>
      </c>
      <c r="AC43" s="21">
        <v>3.8461538461538464E-2</v>
      </c>
      <c r="AD43" s="20"/>
    </row>
    <row r="44" spans="1:30" x14ac:dyDescent="0.25">
      <c r="M44" s="3" t="s">
        <v>65</v>
      </c>
      <c r="N44" s="21">
        <v>0</v>
      </c>
      <c r="O44" s="21">
        <v>0.125</v>
      </c>
      <c r="P44" s="21">
        <v>0</v>
      </c>
      <c r="Q44" s="21">
        <v>7.6923076923076927E-2</v>
      </c>
      <c r="R44" s="68"/>
      <c r="S44" s="80" t="s">
        <v>192</v>
      </c>
      <c r="T44" s="21">
        <v>3.3333333333333333E-2</v>
      </c>
      <c r="U44" s="21">
        <v>1.2987012987012988E-2</v>
      </c>
      <c r="V44" s="21">
        <v>1.1111111111111112E-2</v>
      </c>
      <c r="W44" s="21">
        <v>1.7621145374449341E-2</v>
      </c>
      <c r="X44" s="20"/>
      <c r="Y44" s="80" t="s">
        <v>191</v>
      </c>
      <c r="Z44" s="21">
        <v>0</v>
      </c>
      <c r="AA44" s="21">
        <v>0</v>
      </c>
      <c r="AB44" s="21">
        <v>0.05</v>
      </c>
      <c r="AC44" s="21">
        <v>1.9230769230769232E-2</v>
      </c>
      <c r="AD44" s="20"/>
    </row>
    <row r="45" spans="1:30" x14ac:dyDescent="0.25">
      <c r="M45" s="3" t="s">
        <v>64</v>
      </c>
      <c r="N45" s="21">
        <v>0</v>
      </c>
      <c r="O45" s="21">
        <v>0.125</v>
      </c>
      <c r="P45" s="21">
        <v>0</v>
      </c>
      <c r="Q45" s="21">
        <v>7.6923076923076927E-2</v>
      </c>
      <c r="R45" s="68"/>
      <c r="S45" s="80" t="s">
        <v>193</v>
      </c>
      <c r="T45" s="21">
        <v>0.05</v>
      </c>
      <c r="U45" s="21">
        <v>0</v>
      </c>
      <c r="V45" s="21">
        <v>0</v>
      </c>
      <c r="W45" s="21">
        <v>1.3215859030837005E-2</v>
      </c>
      <c r="X45" s="20"/>
      <c r="Y45" s="80" t="s">
        <v>194</v>
      </c>
      <c r="Z45" s="21">
        <v>0</v>
      </c>
      <c r="AA45" s="21">
        <v>0</v>
      </c>
      <c r="AB45" s="21">
        <v>0.05</v>
      </c>
      <c r="AC45" s="21">
        <v>1.9230769230769232E-2</v>
      </c>
      <c r="AD45" s="20"/>
    </row>
    <row r="46" spans="1:30" x14ac:dyDescent="0.25">
      <c r="M46" s="3" t="s">
        <v>195</v>
      </c>
      <c r="N46" s="38">
        <v>0</v>
      </c>
      <c r="O46" s="38">
        <v>0</v>
      </c>
      <c r="P46" s="38">
        <v>0.33333333333333331</v>
      </c>
      <c r="Q46" s="38">
        <v>7.6923076923076927E-2</v>
      </c>
      <c r="R46" s="68"/>
      <c r="S46" s="80" t="s">
        <v>196</v>
      </c>
      <c r="T46" s="21">
        <v>0</v>
      </c>
      <c r="U46" s="21">
        <v>1.2987012987012988E-2</v>
      </c>
      <c r="V46" s="21">
        <v>1.1111111111111112E-2</v>
      </c>
      <c r="W46" s="21">
        <v>8.8105726872246704E-3</v>
      </c>
      <c r="X46" s="20"/>
      <c r="Y46" s="80" t="s">
        <v>17</v>
      </c>
      <c r="Z46" s="60">
        <f>SUM(Z37:Z45)</f>
        <v>1</v>
      </c>
      <c r="AA46" s="60">
        <f t="shared" ref="AA46:AC46" si="10">SUM(AA37:AA45)</f>
        <v>1</v>
      </c>
      <c r="AB46" s="60">
        <f t="shared" si="10"/>
        <v>1.0000000000000002</v>
      </c>
      <c r="AC46" s="60">
        <f t="shared" si="10"/>
        <v>1</v>
      </c>
      <c r="AD46" s="20"/>
    </row>
    <row r="47" spans="1:30" x14ac:dyDescent="0.25">
      <c r="M47" s="3" t="s">
        <v>167</v>
      </c>
      <c r="N47" s="60">
        <f>SUM(N36:N46)</f>
        <v>1</v>
      </c>
      <c r="O47" s="60">
        <f t="shared" ref="O47:Q47" si="11">SUM(O36:O46)</f>
        <v>1</v>
      </c>
      <c r="P47" s="60">
        <f t="shared" si="11"/>
        <v>1</v>
      </c>
      <c r="Q47" s="60">
        <f t="shared" si="11"/>
        <v>0.99999999999999978</v>
      </c>
      <c r="R47" s="87"/>
      <c r="S47" s="80" t="s">
        <v>116</v>
      </c>
      <c r="T47" s="21">
        <v>1.6666666666666666E-2</v>
      </c>
      <c r="U47" s="21">
        <v>0</v>
      </c>
      <c r="V47" s="21">
        <v>1.1111111111111112E-2</v>
      </c>
      <c r="W47" s="21">
        <v>8.8105726872246704E-3</v>
      </c>
      <c r="X47" s="20"/>
      <c r="Y47" s="20"/>
      <c r="Z47" s="20"/>
      <c r="AA47" s="20"/>
      <c r="AB47" s="20"/>
      <c r="AC47" s="20"/>
      <c r="AD47" s="20"/>
    </row>
    <row r="48" spans="1:30" x14ac:dyDescent="0.25">
      <c r="R48" s="81"/>
      <c r="S48" s="80" t="s">
        <v>197</v>
      </c>
      <c r="T48" s="21">
        <v>1.6666666666666666E-2</v>
      </c>
      <c r="U48" s="21">
        <v>1.2987012987012988E-2</v>
      </c>
      <c r="V48" s="21">
        <v>0</v>
      </c>
      <c r="W48" s="21">
        <v>8.8105726872246704E-3</v>
      </c>
      <c r="X48" s="20"/>
      <c r="Y48" s="20"/>
      <c r="Z48" s="20"/>
      <c r="AA48" s="20"/>
      <c r="AB48" s="20"/>
      <c r="AC48" s="20"/>
      <c r="AD48" s="20"/>
    </row>
    <row r="49" spans="1:30" ht="15.75" thickBot="1" x14ac:dyDescent="0.3">
      <c r="G49" s="63" t="s">
        <v>198</v>
      </c>
      <c r="H49" s="6" t="s">
        <v>25</v>
      </c>
      <c r="I49" s="6" t="s">
        <v>26</v>
      </c>
      <c r="J49" s="6" t="s">
        <v>141</v>
      </c>
      <c r="K49" s="67" t="s">
        <v>150</v>
      </c>
      <c r="M49" s="63" t="s">
        <v>199</v>
      </c>
      <c r="N49" s="6" t="s">
        <v>25</v>
      </c>
      <c r="O49" s="6" t="s">
        <v>26</v>
      </c>
      <c r="P49" s="6" t="s">
        <v>141</v>
      </c>
      <c r="Q49" s="67" t="s">
        <v>150</v>
      </c>
      <c r="R49" s="52"/>
      <c r="S49" s="80" t="s">
        <v>200</v>
      </c>
      <c r="T49" s="21">
        <v>0</v>
      </c>
      <c r="U49" s="21">
        <v>1.2987012987012988E-2</v>
      </c>
      <c r="V49" s="21">
        <v>0</v>
      </c>
      <c r="W49" s="21">
        <v>4.4052863436123352E-3</v>
      </c>
      <c r="X49" s="20"/>
      <c r="Y49" s="82"/>
      <c r="Z49" s="82"/>
      <c r="AA49" s="82"/>
      <c r="AB49" s="82"/>
      <c r="AC49" s="20"/>
      <c r="AD49" s="20"/>
    </row>
    <row r="50" spans="1:30" ht="15.75" thickTop="1" x14ac:dyDescent="0.25">
      <c r="G50" s="3" t="s">
        <v>20</v>
      </c>
      <c r="H50" s="21">
        <v>0.42857142857142855</v>
      </c>
      <c r="I50" s="21">
        <v>0.5</v>
      </c>
      <c r="J50" s="21">
        <v>0.33333333333333331</v>
      </c>
      <c r="K50" s="21">
        <v>0.4</v>
      </c>
      <c r="M50" s="3" t="s">
        <v>47</v>
      </c>
      <c r="N50" s="21">
        <v>0</v>
      </c>
      <c r="O50" s="21">
        <v>0</v>
      </c>
      <c r="P50" s="21">
        <v>0.33333333333333331</v>
      </c>
      <c r="Q50" s="21">
        <v>0.15</v>
      </c>
      <c r="R50" s="54"/>
      <c r="S50" s="80" t="s">
        <v>194</v>
      </c>
      <c r="T50" s="21">
        <v>0</v>
      </c>
      <c r="U50" s="21">
        <v>0</v>
      </c>
      <c r="V50" s="21">
        <v>1.1111111111111112E-2</v>
      </c>
      <c r="W50" s="21">
        <v>4.4052863436123352E-3</v>
      </c>
      <c r="X50" s="20"/>
      <c r="Y50" s="13"/>
      <c r="Z50" s="13"/>
      <c r="AA50" s="13"/>
      <c r="AB50" s="13"/>
      <c r="AC50" s="20"/>
      <c r="AD50" s="20"/>
    </row>
    <row r="51" spans="1:30" x14ac:dyDescent="0.25">
      <c r="G51" s="3" t="s">
        <v>13</v>
      </c>
      <c r="H51" s="21">
        <v>0.2857142857142857</v>
      </c>
      <c r="I51" s="21">
        <v>0.25</v>
      </c>
      <c r="J51" s="21">
        <v>0.44444444444444442</v>
      </c>
      <c r="K51" s="21">
        <v>0.35</v>
      </c>
      <c r="M51" s="3" t="s">
        <v>63</v>
      </c>
      <c r="N51" s="21">
        <v>0.2857142857142857</v>
      </c>
      <c r="O51" s="21">
        <v>0</v>
      </c>
      <c r="P51" s="21">
        <v>0.1111111111111111</v>
      </c>
      <c r="Q51" s="21">
        <v>0.15</v>
      </c>
      <c r="R51" s="68"/>
      <c r="S51" s="80" t="s">
        <v>201</v>
      </c>
      <c r="T51" s="21">
        <v>1.6666666666666666E-2</v>
      </c>
      <c r="U51" s="21">
        <v>0</v>
      </c>
      <c r="V51" s="21">
        <v>0</v>
      </c>
      <c r="W51" s="21">
        <v>4.4052863436123352E-3</v>
      </c>
      <c r="X51" s="20"/>
      <c r="Y51" s="13"/>
      <c r="Z51" s="13"/>
      <c r="AA51" s="13"/>
      <c r="AB51" s="13"/>
      <c r="AC51" s="20"/>
      <c r="AD51" s="20"/>
    </row>
    <row r="52" spans="1:30" x14ac:dyDescent="0.25">
      <c r="G52" s="3" t="s">
        <v>19</v>
      </c>
      <c r="H52" s="21">
        <v>0.14285714285714285</v>
      </c>
      <c r="I52" s="21">
        <v>0</v>
      </c>
      <c r="J52" s="21">
        <v>0.1111111111111111</v>
      </c>
      <c r="K52" s="21">
        <v>0.1</v>
      </c>
      <c r="M52" s="3" t="s">
        <v>73</v>
      </c>
      <c r="N52" s="21">
        <v>0</v>
      </c>
      <c r="O52" s="21">
        <v>0.5</v>
      </c>
      <c r="P52" s="21">
        <v>0</v>
      </c>
      <c r="Q52" s="21">
        <v>0.1</v>
      </c>
      <c r="R52" s="68"/>
      <c r="S52" s="80" t="s">
        <v>202</v>
      </c>
      <c r="T52" s="21">
        <v>0</v>
      </c>
      <c r="U52" s="21">
        <v>1.2987012987012988E-2</v>
      </c>
      <c r="V52" s="21">
        <v>0</v>
      </c>
      <c r="W52" s="21">
        <v>4.4052863436123352E-3</v>
      </c>
      <c r="X52" s="20"/>
      <c r="Y52" s="13"/>
      <c r="Z52" s="13"/>
      <c r="AA52" s="13"/>
      <c r="AB52" s="13"/>
      <c r="AC52" s="20"/>
      <c r="AD52" s="20"/>
    </row>
    <row r="53" spans="1:30" x14ac:dyDescent="0.25">
      <c r="G53" s="3" t="s">
        <v>21</v>
      </c>
      <c r="H53" s="21">
        <v>0</v>
      </c>
      <c r="I53" s="21">
        <v>0.25</v>
      </c>
      <c r="J53" s="21">
        <v>0</v>
      </c>
      <c r="K53" s="21">
        <v>0.05</v>
      </c>
      <c r="M53" s="3" t="s">
        <v>64</v>
      </c>
      <c r="N53" s="21">
        <v>0</v>
      </c>
      <c r="O53" s="21">
        <v>0.25</v>
      </c>
      <c r="P53" s="21">
        <v>0.1111111111111111</v>
      </c>
      <c r="Q53" s="21">
        <v>0.1</v>
      </c>
      <c r="R53" s="68"/>
      <c r="S53" s="80" t="s">
        <v>17</v>
      </c>
      <c r="T53" s="60">
        <f>SUM(T37:T52)</f>
        <v>1.0000000000000002</v>
      </c>
      <c r="U53" s="60">
        <f t="shared" ref="U53:W53" si="12">SUM(U37:U52)</f>
        <v>1</v>
      </c>
      <c r="V53" s="60">
        <f t="shared" si="12"/>
        <v>0.99999999999999989</v>
      </c>
      <c r="W53" s="60">
        <f t="shared" si="12"/>
        <v>1</v>
      </c>
      <c r="X53" s="82"/>
      <c r="Y53" s="13"/>
      <c r="Z53" s="13"/>
      <c r="AA53" s="13"/>
      <c r="AB53" s="13"/>
      <c r="AC53" s="82"/>
      <c r="AD53" s="82"/>
    </row>
    <row r="54" spans="1:30" x14ac:dyDescent="0.25">
      <c r="G54" s="3" t="s">
        <v>69</v>
      </c>
      <c r="H54" s="21">
        <v>0.14285714285714285</v>
      </c>
      <c r="I54" s="21">
        <v>0</v>
      </c>
      <c r="J54" s="21">
        <v>0</v>
      </c>
      <c r="K54" s="21">
        <v>0.05</v>
      </c>
      <c r="M54" s="3" t="s">
        <v>57</v>
      </c>
      <c r="N54" s="21">
        <v>0.14285714285714285</v>
      </c>
      <c r="O54" s="21">
        <v>0</v>
      </c>
      <c r="P54" s="21">
        <v>0</v>
      </c>
      <c r="Q54" s="21">
        <v>0.05</v>
      </c>
      <c r="R54" s="68"/>
      <c r="S54" s="80"/>
      <c r="T54" s="60"/>
      <c r="U54" s="60"/>
      <c r="V54" s="60"/>
      <c r="W54" s="60"/>
      <c r="X54" s="82"/>
      <c r="AC54" s="82"/>
      <c r="AD54" s="82"/>
    </row>
    <row r="55" spans="1:30" x14ac:dyDescent="0.25">
      <c r="G55" s="58" t="s">
        <v>203</v>
      </c>
      <c r="H55" s="20">
        <v>0</v>
      </c>
      <c r="I55" s="20">
        <v>0</v>
      </c>
      <c r="J55" s="20">
        <v>0.1111111111111111</v>
      </c>
      <c r="K55" s="20">
        <v>0.05</v>
      </c>
      <c r="M55" s="58" t="s">
        <v>72</v>
      </c>
      <c r="N55" s="20">
        <v>0.14285714285714285</v>
      </c>
      <c r="O55" s="20">
        <v>0</v>
      </c>
      <c r="P55" s="20">
        <v>0</v>
      </c>
      <c r="Q55" s="20">
        <v>0.05</v>
      </c>
      <c r="R55" s="68"/>
      <c r="S55" s="80"/>
      <c r="T55" s="60"/>
      <c r="U55" s="60"/>
      <c r="V55" s="60"/>
      <c r="W55" s="60"/>
      <c r="X55" s="82"/>
      <c r="AC55" s="82"/>
      <c r="AD55" s="82"/>
    </row>
    <row r="56" spans="1:30" ht="15.75" thickBot="1" x14ac:dyDescent="0.3">
      <c r="A56" s="13"/>
      <c r="B56" s="13"/>
      <c r="C56" s="13"/>
      <c r="D56" s="13"/>
      <c r="F56" s="13"/>
      <c r="G56" s="3" t="s">
        <v>164</v>
      </c>
      <c r="H56" s="60">
        <f>SUM(H50:H55)</f>
        <v>0.99999999999999978</v>
      </c>
      <c r="I56" s="60">
        <f t="shared" ref="I56:K56" si="13">SUM(I50:I55)</f>
        <v>1</v>
      </c>
      <c r="J56" s="60">
        <f t="shared" si="13"/>
        <v>1</v>
      </c>
      <c r="K56" s="60">
        <f t="shared" si="13"/>
        <v>1</v>
      </c>
      <c r="L56" s="13"/>
      <c r="M56" s="3" t="s">
        <v>204</v>
      </c>
      <c r="N56" s="21">
        <v>0</v>
      </c>
      <c r="O56" s="21">
        <v>0</v>
      </c>
      <c r="P56" s="21">
        <v>0.1111111111111111</v>
      </c>
      <c r="Q56" s="21">
        <v>0.05</v>
      </c>
      <c r="R56" s="85"/>
      <c r="S56" s="79" t="s">
        <v>205</v>
      </c>
      <c r="T56" s="79" t="s">
        <v>36</v>
      </c>
      <c r="U56" s="79" t="s">
        <v>37</v>
      </c>
      <c r="V56" s="79" t="s">
        <v>152</v>
      </c>
      <c r="W56" s="79" t="s">
        <v>150</v>
      </c>
      <c r="X56" s="54"/>
      <c r="Y56" s="79" t="s">
        <v>205</v>
      </c>
      <c r="Z56" s="79" t="s">
        <v>36</v>
      </c>
      <c r="AA56" s="79" t="s">
        <v>37</v>
      </c>
      <c r="AB56" s="79" t="s">
        <v>152</v>
      </c>
      <c r="AC56" s="79" t="s">
        <v>150</v>
      </c>
      <c r="AD56" s="54"/>
    </row>
    <row r="57" spans="1:30" ht="15.75" thickTop="1" x14ac:dyDescent="0.25">
      <c r="G57" s="3"/>
      <c r="H57" s="59"/>
      <c r="I57" s="59"/>
      <c r="J57" s="59"/>
      <c r="K57" s="59"/>
      <c r="M57" s="3" t="s">
        <v>67</v>
      </c>
      <c r="N57" s="21">
        <v>0.14285714285714285</v>
      </c>
      <c r="O57" s="21">
        <v>0</v>
      </c>
      <c r="P57" s="21">
        <v>0</v>
      </c>
      <c r="Q57" s="21">
        <v>0.05</v>
      </c>
      <c r="R57" s="68"/>
      <c r="S57" s="80" t="s">
        <v>206</v>
      </c>
      <c r="T57" s="21">
        <v>0.36666666666666664</v>
      </c>
      <c r="U57" s="21">
        <v>0.25974025974025972</v>
      </c>
      <c r="V57" s="21">
        <v>0.23333333333333334</v>
      </c>
      <c r="W57" s="21">
        <v>0.27753303964757708</v>
      </c>
      <c r="X57" s="20"/>
      <c r="Y57" s="80" t="s">
        <v>207</v>
      </c>
      <c r="Z57" s="21">
        <v>0.2</v>
      </c>
      <c r="AA57" s="21">
        <v>0.41176470588235292</v>
      </c>
      <c r="AB57" s="21">
        <v>0.2</v>
      </c>
      <c r="AC57" s="21">
        <v>0.26923076923076922</v>
      </c>
      <c r="AD57" s="20"/>
    </row>
    <row r="58" spans="1:30" x14ac:dyDescent="0.25">
      <c r="G58" s="3"/>
      <c r="H58" s="59"/>
      <c r="I58" s="59"/>
      <c r="J58" s="59"/>
      <c r="K58" s="59"/>
      <c r="M58" s="3" t="s">
        <v>45</v>
      </c>
      <c r="N58" s="21">
        <v>0</v>
      </c>
      <c r="O58" s="21">
        <v>0.25</v>
      </c>
      <c r="P58" s="21">
        <v>0</v>
      </c>
      <c r="Q58" s="21">
        <v>0.05</v>
      </c>
      <c r="R58" s="68"/>
      <c r="S58" s="80" t="s">
        <v>208</v>
      </c>
      <c r="T58" s="21">
        <v>0.25</v>
      </c>
      <c r="U58" s="21">
        <v>0.22077922077922077</v>
      </c>
      <c r="V58" s="21">
        <v>0.23333333333333334</v>
      </c>
      <c r="W58" s="21">
        <v>0.23348017621145375</v>
      </c>
      <c r="X58" s="20"/>
      <c r="Y58" s="80" t="s">
        <v>208</v>
      </c>
      <c r="Z58" s="21">
        <v>0.2</v>
      </c>
      <c r="AA58" s="21">
        <v>0.29411764705882354</v>
      </c>
      <c r="AB58" s="21">
        <v>0.15</v>
      </c>
      <c r="AC58" s="21">
        <v>0.21153846153846154</v>
      </c>
      <c r="AD58" s="20"/>
    </row>
    <row r="59" spans="1:30" x14ac:dyDescent="0.25">
      <c r="G59" s="3"/>
      <c r="H59" s="59"/>
      <c r="I59" s="59"/>
      <c r="J59" s="59"/>
      <c r="K59" s="59"/>
      <c r="M59" s="3" t="s">
        <v>74</v>
      </c>
      <c r="N59" s="21">
        <v>0</v>
      </c>
      <c r="O59" s="21">
        <v>0</v>
      </c>
      <c r="P59" s="21">
        <v>0.1111111111111111</v>
      </c>
      <c r="Q59" s="21">
        <v>0.05</v>
      </c>
      <c r="R59" s="68"/>
      <c r="S59" s="80" t="s">
        <v>207</v>
      </c>
      <c r="T59" s="21">
        <v>0.2</v>
      </c>
      <c r="U59" s="21">
        <v>0.18181818181818182</v>
      </c>
      <c r="V59" s="21">
        <v>0.16666666666666666</v>
      </c>
      <c r="W59" s="21">
        <v>0.18061674008810572</v>
      </c>
      <c r="X59" s="20"/>
      <c r="Y59" s="80" t="s">
        <v>209</v>
      </c>
      <c r="Z59" s="21">
        <v>0.33333333333333331</v>
      </c>
      <c r="AA59" s="21">
        <v>0.11764705882352941</v>
      </c>
      <c r="AB59" s="21">
        <v>0</v>
      </c>
      <c r="AC59" s="21">
        <v>0.13461538461538461</v>
      </c>
      <c r="AD59" s="20"/>
    </row>
    <row r="60" spans="1:30" x14ac:dyDescent="0.25">
      <c r="G60" s="3"/>
      <c r="H60" s="59"/>
      <c r="I60" s="59"/>
      <c r="J60" s="59"/>
      <c r="K60" s="59"/>
      <c r="M60" s="3" t="s">
        <v>66</v>
      </c>
      <c r="N60" s="21">
        <v>0.14285714285714285</v>
      </c>
      <c r="O60" s="21">
        <v>0</v>
      </c>
      <c r="P60" s="21">
        <v>0</v>
      </c>
      <c r="Q60" s="21">
        <v>0.05</v>
      </c>
      <c r="R60" s="68"/>
      <c r="S60" s="80" t="s">
        <v>210</v>
      </c>
      <c r="T60" s="21">
        <v>8.3333333333333329E-2</v>
      </c>
      <c r="U60" s="21">
        <v>0.12987012987012986</v>
      </c>
      <c r="V60" s="21">
        <v>0.13333333333333333</v>
      </c>
      <c r="W60" s="21">
        <v>0.11894273127753303</v>
      </c>
      <c r="X60" s="20"/>
      <c r="Y60" s="80" t="s">
        <v>206</v>
      </c>
      <c r="Z60" s="21">
        <v>6.6666666666666666E-2</v>
      </c>
      <c r="AA60" s="21">
        <v>0</v>
      </c>
      <c r="AB60" s="21">
        <v>0.25</v>
      </c>
      <c r="AC60" s="21">
        <v>0.11538461538461539</v>
      </c>
      <c r="AD60" s="20"/>
    </row>
    <row r="61" spans="1:30" x14ac:dyDescent="0.25">
      <c r="G61" s="3"/>
      <c r="H61" s="59"/>
      <c r="I61" s="59"/>
      <c r="J61" s="59"/>
      <c r="K61" s="59"/>
      <c r="M61" s="3" t="s">
        <v>62</v>
      </c>
      <c r="N61" s="21">
        <v>0</v>
      </c>
      <c r="O61" s="21">
        <v>0</v>
      </c>
      <c r="P61" s="21">
        <v>0.1111111111111111</v>
      </c>
      <c r="Q61" s="21">
        <v>0.05</v>
      </c>
      <c r="R61" s="68"/>
      <c r="S61" s="80" t="s">
        <v>209</v>
      </c>
      <c r="T61" s="21">
        <v>1.6666666666666666E-2</v>
      </c>
      <c r="U61" s="21">
        <v>0.1038961038961039</v>
      </c>
      <c r="V61" s="21">
        <v>0.12222222222222222</v>
      </c>
      <c r="W61" s="21">
        <v>8.8105726872246701E-2</v>
      </c>
      <c r="X61" s="20"/>
      <c r="Y61" s="80" t="s">
        <v>210</v>
      </c>
      <c r="Z61" s="21">
        <v>6.6666666666666666E-2</v>
      </c>
      <c r="AA61" s="21">
        <v>0</v>
      </c>
      <c r="AB61" s="21">
        <v>0.2</v>
      </c>
      <c r="AC61" s="21">
        <v>9.6153846153846159E-2</v>
      </c>
      <c r="AD61" s="20"/>
    </row>
    <row r="62" spans="1:30" x14ac:dyDescent="0.25">
      <c r="G62" s="3"/>
      <c r="H62" s="59"/>
      <c r="I62" s="59"/>
      <c r="J62" s="59"/>
      <c r="K62" s="59"/>
      <c r="M62" s="3" t="s">
        <v>71</v>
      </c>
      <c r="N62" s="21">
        <v>0.14285714285714285</v>
      </c>
      <c r="O62" s="21">
        <v>0</v>
      </c>
      <c r="P62" s="21">
        <v>0</v>
      </c>
      <c r="Q62" s="21">
        <v>0.05</v>
      </c>
      <c r="R62" s="68"/>
      <c r="S62" s="80" t="s">
        <v>211</v>
      </c>
      <c r="T62" s="21">
        <v>1.6666666666666666E-2</v>
      </c>
      <c r="U62" s="21">
        <v>5.1948051948051951E-2</v>
      </c>
      <c r="V62" s="21">
        <v>3.3333333333333333E-2</v>
      </c>
      <c r="W62" s="21">
        <v>3.5242290748898682E-2</v>
      </c>
      <c r="X62" s="20"/>
      <c r="Y62" s="80" t="s">
        <v>212</v>
      </c>
      <c r="Z62" s="21">
        <v>6.6666666666666666E-2</v>
      </c>
      <c r="AA62" s="21">
        <v>5.8823529411764705E-2</v>
      </c>
      <c r="AB62" s="21">
        <v>0.1</v>
      </c>
      <c r="AC62" s="21">
        <v>7.6923076923076927E-2</v>
      </c>
      <c r="AD62" s="20"/>
    </row>
    <row r="63" spans="1:30" x14ac:dyDescent="0.25">
      <c r="G63" s="3"/>
      <c r="H63" s="59"/>
      <c r="I63" s="59"/>
      <c r="J63" s="59"/>
      <c r="K63" s="59"/>
      <c r="M63" s="3" t="s">
        <v>213</v>
      </c>
      <c r="N63" s="21">
        <v>0</v>
      </c>
      <c r="O63" s="21">
        <v>0</v>
      </c>
      <c r="P63" s="21">
        <v>0.1111111111111111</v>
      </c>
      <c r="Q63" s="21">
        <v>0.05</v>
      </c>
      <c r="R63" s="68"/>
      <c r="S63" s="80" t="s">
        <v>212</v>
      </c>
      <c r="T63" s="21">
        <v>0.05</v>
      </c>
      <c r="U63" s="21">
        <v>1.2987012987012988E-2</v>
      </c>
      <c r="V63" s="21">
        <v>1.1111111111111112E-2</v>
      </c>
      <c r="W63" s="21">
        <v>2.2026431718061675E-2</v>
      </c>
      <c r="X63" s="20"/>
      <c r="Y63" s="80" t="s">
        <v>211</v>
      </c>
      <c r="Z63" s="21">
        <v>6.6666666666666666E-2</v>
      </c>
      <c r="AA63" s="21">
        <v>5.8823529411764705E-2</v>
      </c>
      <c r="AB63" s="21">
        <v>0</v>
      </c>
      <c r="AC63" s="21">
        <v>3.8461538461538464E-2</v>
      </c>
      <c r="AD63" s="20"/>
    </row>
    <row r="64" spans="1:30" x14ac:dyDescent="0.25">
      <c r="M64" s="3" t="s">
        <v>167</v>
      </c>
      <c r="N64" s="60">
        <f>SUM(N50:N63)</f>
        <v>0.99999999999999978</v>
      </c>
      <c r="O64" s="60">
        <f t="shared" ref="O64:Q64" si="14">SUM(O50:O63)</f>
        <v>1</v>
      </c>
      <c r="P64" s="60">
        <f t="shared" si="14"/>
        <v>1.0000000000000002</v>
      </c>
      <c r="Q64" s="60">
        <f t="shared" si="14"/>
        <v>1.0000000000000004</v>
      </c>
      <c r="R64" s="68"/>
      <c r="S64" s="80" t="s">
        <v>214</v>
      </c>
      <c r="T64" s="21">
        <v>1.6666666666666666E-2</v>
      </c>
      <c r="U64" s="21">
        <v>2.5974025974025976E-2</v>
      </c>
      <c r="V64" s="21">
        <v>2.2222222222222223E-2</v>
      </c>
      <c r="W64" s="21">
        <v>2.2026431718061675E-2</v>
      </c>
      <c r="X64" s="20"/>
      <c r="Y64" s="80" t="s">
        <v>214</v>
      </c>
      <c r="Z64" s="21">
        <v>0</v>
      </c>
      <c r="AA64" s="21">
        <v>5.8823529411764705E-2</v>
      </c>
      <c r="AB64" s="21">
        <v>0.05</v>
      </c>
      <c r="AC64" s="21">
        <v>3.8461538461538464E-2</v>
      </c>
      <c r="AD64" s="20"/>
    </row>
    <row r="65" spans="7:30" x14ac:dyDescent="0.25">
      <c r="R65" s="81"/>
      <c r="S65" s="80" t="s">
        <v>215</v>
      </c>
      <c r="T65" s="21">
        <v>0</v>
      </c>
      <c r="U65" s="21">
        <v>1.2987012987012988E-2</v>
      </c>
      <c r="V65" s="21">
        <v>4.4444444444444446E-2</v>
      </c>
      <c r="W65" s="21">
        <v>2.2026431718061675E-2</v>
      </c>
      <c r="X65" s="20"/>
      <c r="Y65" s="80" t="s">
        <v>215</v>
      </c>
      <c r="Z65" s="21">
        <v>0</v>
      </c>
      <c r="AA65" s="21">
        <v>0</v>
      </c>
      <c r="AB65" s="21">
        <v>0.05</v>
      </c>
      <c r="AC65" s="21">
        <v>1.9230769230769232E-2</v>
      </c>
      <c r="AD65" s="20"/>
    </row>
    <row r="66" spans="7:30" ht="15.75" thickBot="1" x14ac:dyDescent="0.3">
      <c r="G66" s="67" t="s">
        <v>216</v>
      </c>
      <c r="H66" s="6" t="s">
        <v>25</v>
      </c>
      <c r="I66" s="6" t="s">
        <v>26</v>
      </c>
      <c r="J66" s="6" t="s">
        <v>141</v>
      </c>
      <c r="K66" s="67" t="s">
        <v>150</v>
      </c>
      <c r="M66" s="67" t="s">
        <v>217</v>
      </c>
      <c r="N66" s="6" t="s">
        <v>25</v>
      </c>
      <c r="O66" s="6" t="s">
        <v>26</v>
      </c>
      <c r="P66" s="6" t="s">
        <v>141</v>
      </c>
      <c r="Q66" s="67" t="s">
        <v>150</v>
      </c>
      <c r="R66" s="52"/>
      <c r="S66" s="80" t="s">
        <v>17</v>
      </c>
      <c r="T66" s="60">
        <f>SUM(T57:T65)</f>
        <v>1.0000000000000002</v>
      </c>
      <c r="U66" s="60">
        <f t="shared" ref="U66:W66" si="15">SUM(U57:U65)</f>
        <v>1</v>
      </c>
      <c r="V66" s="60">
        <f t="shared" si="15"/>
        <v>0.99999999999999989</v>
      </c>
      <c r="W66" s="60">
        <f t="shared" si="15"/>
        <v>0.99999999999999989</v>
      </c>
      <c r="X66" s="82"/>
      <c r="Y66" s="80" t="s">
        <v>17</v>
      </c>
      <c r="Z66" s="60">
        <f>SUM(Z57:Z65)</f>
        <v>1</v>
      </c>
      <c r="AA66" s="60">
        <f t="shared" ref="AA66:AC66" si="16">SUM(AA57:AA65)</f>
        <v>1</v>
      </c>
      <c r="AB66" s="60">
        <f t="shared" si="16"/>
        <v>1</v>
      </c>
      <c r="AC66" s="60">
        <f t="shared" si="16"/>
        <v>0.99999999999999989</v>
      </c>
      <c r="AD66" s="82"/>
    </row>
    <row r="67" spans="7:30" ht="15.75" thickTop="1" x14ac:dyDescent="0.25">
      <c r="G67" s="3" t="s">
        <v>20</v>
      </c>
      <c r="H67" s="21">
        <v>0.33333333333333331</v>
      </c>
      <c r="I67" s="21">
        <v>0.2</v>
      </c>
      <c r="J67" s="21">
        <v>0.375</v>
      </c>
      <c r="K67" s="21">
        <v>0.31578947368421051</v>
      </c>
      <c r="M67" s="3" t="s">
        <v>49</v>
      </c>
      <c r="N67" s="21">
        <v>0.33333333333333331</v>
      </c>
      <c r="O67" s="21">
        <v>0</v>
      </c>
      <c r="P67" s="21">
        <v>0.25</v>
      </c>
      <c r="Q67" s="21">
        <v>0.21052631578947367</v>
      </c>
      <c r="R67" s="52"/>
      <c r="X67" s="13"/>
      <c r="AC67" s="13"/>
      <c r="AD67" s="13"/>
    </row>
    <row r="68" spans="7:30" x14ac:dyDescent="0.25">
      <c r="G68" s="3" t="s">
        <v>13</v>
      </c>
      <c r="H68" s="21">
        <v>0.16666666666666666</v>
      </c>
      <c r="I68" s="21">
        <v>0.8</v>
      </c>
      <c r="J68" s="21">
        <v>0</v>
      </c>
      <c r="K68" s="21">
        <v>0.26315789473684209</v>
      </c>
      <c r="M68" s="58" t="s">
        <v>57</v>
      </c>
      <c r="N68" s="20">
        <v>0.16666666666666666</v>
      </c>
      <c r="O68" s="20">
        <v>0.4</v>
      </c>
      <c r="P68" s="20">
        <v>0.125</v>
      </c>
      <c r="Q68" s="21">
        <v>0.21052631578947367</v>
      </c>
      <c r="R68" s="54"/>
      <c r="X68" s="13"/>
      <c r="AC68" s="13"/>
      <c r="AD68" s="13"/>
    </row>
    <row r="69" spans="7:30" x14ac:dyDescent="0.25">
      <c r="G69" s="3" t="s">
        <v>203</v>
      </c>
      <c r="H69" s="21">
        <v>0.16666666666666666</v>
      </c>
      <c r="I69" s="21">
        <v>0</v>
      </c>
      <c r="J69" s="21">
        <v>0.25</v>
      </c>
      <c r="K69" s="21">
        <v>0.15789473684210525</v>
      </c>
      <c r="M69" s="3" t="s">
        <v>218</v>
      </c>
      <c r="N69" s="21">
        <v>0</v>
      </c>
      <c r="O69" s="21">
        <v>0</v>
      </c>
      <c r="P69" s="21">
        <v>0.125</v>
      </c>
      <c r="Q69" s="21">
        <v>5.2631578947368418E-2</v>
      </c>
      <c r="R69" s="68"/>
      <c r="X69" s="13"/>
      <c r="AC69" s="13"/>
      <c r="AD69" s="13"/>
    </row>
    <row r="70" spans="7:30" x14ac:dyDescent="0.25">
      <c r="G70" s="3" t="s">
        <v>21</v>
      </c>
      <c r="H70" s="21">
        <v>0.33333333333333331</v>
      </c>
      <c r="I70" s="21">
        <v>0</v>
      </c>
      <c r="J70" s="21">
        <v>0</v>
      </c>
      <c r="K70" s="21">
        <v>0.10526315789473684</v>
      </c>
      <c r="M70" s="3" t="s">
        <v>219</v>
      </c>
      <c r="N70" s="21">
        <v>0</v>
      </c>
      <c r="O70" s="21">
        <v>0</v>
      </c>
      <c r="P70" s="21">
        <v>0.125</v>
      </c>
      <c r="Q70" s="21">
        <v>5.2631578947368418E-2</v>
      </c>
      <c r="R70" s="68"/>
      <c r="X70" s="13"/>
      <c r="AC70" s="13"/>
      <c r="AD70" s="13"/>
    </row>
    <row r="71" spans="7:30" x14ac:dyDescent="0.25">
      <c r="G71" s="3" t="s">
        <v>68</v>
      </c>
      <c r="H71" s="38">
        <v>0</v>
      </c>
      <c r="I71" s="38">
        <v>0</v>
      </c>
      <c r="J71" s="38">
        <v>0.125</v>
      </c>
      <c r="K71" s="38">
        <v>5.2631578947368418E-2</v>
      </c>
      <c r="M71" s="3" t="s">
        <v>220</v>
      </c>
      <c r="N71" s="21">
        <v>0</v>
      </c>
      <c r="O71" s="21">
        <v>0</v>
      </c>
      <c r="P71" s="21">
        <v>0.125</v>
      </c>
      <c r="Q71" s="21">
        <v>5.2631578947368418E-2</v>
      </c>
      <c r="R71" s="68"/>
      <c r="X71" s="13"/>
    </row>
    <row r="72" spans="7:30" x14ac:dyDescent="0.25">
      <c r="G72" s="3" t="s">
        <v>158</v>
      </c>
      <c r="H72" s="21">
        <v>0</v>
      </c>
      <c r="I72" s="21">
        <v>0</v>
      </c>
      <c r="J72" s="21">
        <v>0.125</v>
      </c>
      <c r="K72" s="21">
        <v>5.2631578947368418E-2</v>
      </c>
      <c r="M72" s="3" t="s">
        <v>221</v>
      </c>
      <c r="N72" s="38">
        <v>0</v>
      </c>
      <c r="O72" s="38">
        <v>0</v>
      </c>
      <c r="P72" s="38">
        <v>0.125</v>
      </c>
      <c r="Q72" s="38">
        <v>5.2631578947368418E-2</v>
      </c>
      <c r="R72" s="68"/>
      <c r="X72" s="13"/>
    </row>
    <row r="73" spans="7:30" x14ac:dyDescent="0.25">
      <c r="G73" s="3" t="s">
        <v>19</v>
      </c>
      <c r="H73" s="21">
        <v>0</v>
      </c>
      <c r="I73" s="21">
        <v>0</v>
      </c>
      <c r="J73" s="21">
        <v>0.125</v>
      </c>
      <c r="K73" s="21">
        <v>5.2631578947368418E-2</v>
      </c>
      <c r="M73" s="3" t="s">
        <v>44</v>
      </c>
      <c r="N73" s="21">
        <v>0</v>
      </c>
      <c r="O73" s="21">
        <v>0</v>
      </c>
      <c r="P73" s="21">
        <v>0.125</v>
      </c>
      <c r="Q73" s="21">
        <v>5.2631578947368418E-2</v>
      </c>
      <c r="R73" s="68"/>
      <c r="X73" s="13"/>
    </row>
    <row r="74" spans="7:30" x14ac:dyDescent="0.25">
      <c r="G74" s="3" t="s">
        <v>17</v>
      </c>
      <c r="H74" s="60">
        <f>SUM(H67:H73)</f>
        <v>1</v>
      </c>
      <c r="I74" s="60">
        <f t="shared" ref="I74:K74" si="17">SUM(I67:I73)</f>
        <v>1</v>
      </c>
      <c r="J74" s="60">
        <f t="shared" si="17"/>
        <v>1</v>
      </c>
      <c r="K74" s="60">
        <f t="shared" si="17"/>
        <v>1</v>
      </c>
      <c r="M74" s="3" t="s">
        <v>59</v>
      </c>
      <c r="N74" s="21">
        <v>0.16666666666666666</v>
      </c>
      <c r="O74" s="21">
        <v>0</v>
      </c>
      <c r="P74" s="21">
        <v>0</v>
      </c>
      <c r="Q74" s="21">
        <v>5.2631578947368418E-2</v>
      </c>
      <c r="R74" s="68"/>
      <c r="X74" s="13"/>
    </row>
    <row r="75" spans="7:30" x14ac:dyDescent="0.25">
      <c r="M75" s="3" t="s">
        <v>63</v>
      </c>
      <c r="N75" s="21">
        <v>0</v>
      </c>
      <c r="O75" s="21">
        <v>0.2</v>
      </c>
      <c r="P75" s="21">
        <v>0</v>
      </c>
      <c r="Q75" s="21">
        <v>5.2631578947368418E-2</v>
      </c>
      <c r="R75" s="68"/>
      <c r="X75" s="13"/>
    </row>
    <row r="76" spans="7:30" x14ac:dyDescent="0.25">
      <c r="M76" s="3" t="s">
        <v>45</v>
      </c>
      <c r="N76" s="21">
        <v>0.16666666666666666</v>
      </c>
      <c r="O76" s="21">
        <v>0</v>
      </c>
      <c r="P76" s="21">
        <v>0</v>
      </c>
      <c r="Q76" s="21">
        <v>5.2631578947368418E-2</v>
      </c>
      <c r="R76" s="68"/>
      <c r="X76" s="13"/>
    </row>
    <row r="77" spans="7:30" x14ac:dyDescent="0.25">
      <c r="M77" s="3" t="s">
        <v>58</v>
      </c>
      <c r="N77" s="21">
        <v>0</v>
      </c>
      <c r="O77" s="21">
        <v>0.2</v>
      </c>
      <c r="P77" s="21">
        <v>0</v>
      </c>
      <c r="Q77" s="21">
        <v>5.2631578947368418E-2</v>
      </c>
      <c r="R77" s="68"/>
      <c r="X77" s="13"/>
    </row>
    <row r="78" spans="7:30" x14ac:dyDescent="0.25">
      <c r="M78" s="3" t="s">
        <v>70</v>
      </c>
      <c r="N78" s="21">
        <v>0</v>
      </c>
      <c r="O78" s="21">
        <v>0.2</v>
      </c>
      <c r="P78" s="21">
        <v>0</v>
      </c>
      <c r="Q78" s="21">
        <v>5.2631578947368418E-2</v>
      </c>
      <c r="R78" s="87"/>
      <c r="X78" s="13"/>
    </row>
    <row r="79" spans="7:30" x14ac:dyDescent="0.25">
      <c r="M79" s="3" t="s">
        <v>75</v>
      </c>
      <c r="N79" s="21">
        <v>0.16666666666666666</v>
      </c>
      <c r="O79" s="21">
        <v>0</v>
      </c>
      <c r="P79" s="21">
        <v>0</v>
      </c>
      <c r="Q79" s="21">
        <v>5.2631578947368418E-2</v>
      </c>
      <c r="R79" s="68"/>
      <c r="X79" s="13"/>
    </row>
    <row r="80" spans="7:30" x14ac:dyDescent="0.25">
      <c r="M80" s="3" t="s">
        <v>167</v>
      </c>
      <c r="N80" s="60">
        <f>SUM(N67:N79)</f>
        <v>0.99999999999999989</v>
      </c>
      <c r="O80" s="60">
        <f t="shared" ref="O80:Q80" si="18">SUM(O67:O79)</f>
        <v>1</v>
      </c>
      <c r="P80" s="60">
        <f t="shared" si="18"/>
        <v>1</v>
      </c>
      <c r="Q80" s="60">
        <f t="shared" si="18"/>
        <v>0.99999999999999956</v>
      </c>
      <c r="R80" s="68"/>
      <c r="X80" s="13"/>
    </row>
    <row r="81" spans="18:24" x14ac:dyDescent="0.25">
      <c r="R81" s="68"/>
      <c r="X81" s="13"/>
    </row>
  </sheetData>
  <sortState ref="L44:O52">
    <sortCondition descending="1" ref="O44:O5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A2" sqref="A2"/>
    </sheetView>
  </sheetViews>
  <sheetFormatPr defaultRowHeight="15" x14ac:dyDescent="0.25"/>
  <cols>
    <col min="1" max="1" width="39.7109375" customWidth="1"/>
    <col min="2" max="4" width="7.7109375" customWidth="1"/>
    <col min="7" max="7" width="23.28515625" customWidth="1"/>
    <col min="8" max="10" width="8" customWidth="1"/>
    <col min="12" max="12" width="22.28515625" customWidth="1"/>
    <col min="13" max="15" width="8" customWidth="1"/>
  </cols>
  <sheetData>
    <row r="1" spans="1:15" x14ac:dyDescent="0.25">
      <c r="A1" s="3" t="s">
        <v>230</v>
      </c>
      <c r="G1" s="4" t="s">
        <v>231</v>
      </c>
      <c r="L1" s="4" t="s">
        <v>232</v>
      </c>
      <c r="M1" s="47"/>
      <c r="N1" s="47"/>
    </row>
    <row r="2" spans="1:15" x14ac:dyDescent="0.25">
      <c r="A2" s="3"/>
      <c r="G2" s="4"/>
      <c r="L2" s="4"/>
      <c r="M2" s="47"/>
      <c r="N2" s="47"/>
    </row>
    <row r="3" spans="1:15" ht="15.75" thickBot="1" x14ac:dyDescent="0.3">
      <c r="A3" s="3" t="s">
        <v>222</v>
      </c>
      <c r="G3" s="5"/>
      <c r="H3" s="6" t="s">
        <v>25</v>
      </c>
      <c r="I3" s="6" t="s">
        <v>26</v>
      </c>
      <c r="J3" s="6" t="s">
        <v>141</v>
      </c>
      <c r="L3" s="48"/>
      <c r="M3" s="6" t="s">
        <v>25</v>
      </c>
      <c r="N3" s="6" t="s">
        <v>26</v>
      </c>
      <c r="O3" s="6" t="s">
        <v>141</v>
      </c>
    </row>
    <row r="4" spans="1:15" ht="16.5" thickTop="1" thickBot="1" x14ac:dyDescent="0.3">
      <c r="A4" s="79" t="s">
        <v>223</v>
      </c>
      <c r="B4" s="79" t="s">
        <v>36</v>
      </c>
      <c r="C4" s="79" t="s">
        <v>37</v>
      </c>
      <c r="D4" s="79" t="s">
        <v>152</v>
      </c>
      <c r="E4" s="79" t="s">
        <v>150</v>
      </c>
      <c r="G4" s="7" t="s">
        <v>0</v>
      </c>
      <c r="H4" s="39">
        <v>1231</v>
      </c>
      <c r="I4" s="40">
        <v>1360</v>
      </c>
      <c r="J4" s="40">
        <v>1310</v>
      </c>
      <c r="L4" s="7" t="s">
        <v>0</v>
      </c>
      <c r="M4" s="49">
        <v>23.567778806727556</v>
      </c>
      <c r="N4" s="49">
        <v>23.263789996399247</v>
      </c>
      <c r="O4" s="49">
        <v>21.040887906195543</v>
      </c>
    </row>
    <row r="5" spans="1:15" ht="15.75" thickTop="1" x14ac:dyDescent="0.25">
      <c r="A5" s="80" t="s">
        <v>18</v>
      </c>
      <c r="B5" s="21">
        <v>0.26482534524776602</v>
      </c>
      <c r="C5" s="21">
        <v>0.23455882352941176</v>
      </c>
      <c r="D5" s="21">
        <v>0.25343511450381678</v>
      </c>
      <c r="E5" s="60">
        <v>0.25044860292232762</v>
      </c>
      <c r="G5" s="7" t="s">
        <v>1</v>
      </c>
      <c r="H5" s="39">
        <v>304</v>
      </c>
      <c r="I5" s="40">
        <v>351</v>
      </c>
      <c r="J5" s="40">
        <v>416</v>
      </c>
      <c r="L5" s="7" t="s">
        <v>1</v>
      </c>
      <c r="M5" s="49">
        <v>25.40370158672857</v>
      </c>
      <c r="N5" s="49">
        <v>28.781626990114209</v>
      </c>
      <c r="O5" s="49">
        <v>30.748284637462199</v>
      </c>
    </row>
    <row r="6" spans="1:15" x14ac:dyDescent="0.25">
      <c r="A6" s="80" t="s">
        <v>105</v>
      </c>
      <c r="B6" s="21">
        <v>0.18196588139723802</v>
      </c>
      <c r="C6" s="21">
        <v>0.18308823529411763</v>
      </c>
      <c r="D6" s="21">
        <v>0.14961832061068703</v>
      </c>
      <c r="E6" s="60">
        <v>0.1717508331197129</v>
      </c>
      <c r="G6" s="10" t="s">
        <v>2</v>
      </c>
      <c r="H6" s="41">
        <v>1535</v>
      </c>
      <c r="I6" s="42">
        <v>1711</v>
      </c>
      <c r="J6" s="42">
        <v>1726</v>
      </c>
      <c r="L6" s="10" t="s">
        <v>2</v>
      </c>
      <c r="M6" s="49">
        <v>23.909996232033812</v>
      </c>
      <c r="N6" s="49">
        <v>24.216183288908695</v>
      </c>
      <c r="O6" s="49">
        <v>22.773771476418588</v>
      </c>
    </row>
    <row r="7" spans="1:15" x14ac:dyDescent="0.25">
      <c r="A7" s="80" t="s">
        <v>104</v>
      </c>
      <c r="B7" s="21">
        <v>0.13484971567831031</v>
      </c>
      <c r="C7" s="21">
        <v>0.13014705882352942</v>
      </c>
      <c r="D7" s="21">
        <v>0.11908396946564885</v>
      </c>
      <c r="E7" s="60">
        <v>0.12791591899512944</v>
      </c>
      <c r="G7" s="7"/>
      <c r="H7" s="43"/>
      <c r="I7" s="40"/>
      <c r="J7" s="40"/>
      <c r="L7" s="7"/>
      <c r="M7" s="49"/>
      <c r="N7" s="49"/>
      <c r="O7" s="49"/>
    </row>
    <row r="8" spans="1:15" x14ac:dyDescent="0.25">
      <c r="A8" s="80" t="s">
        <v>103</v>
      </c>
      <c r="B8" s="21">
        <v>8.1234768480909825E-2</v>
      </c>
      <c r="C8" s="21">
        <v>0.11838235294117647</v>
      </c>
      <c r="D8" s="21">
        <v>0.13206106870229006</v>
      </c>
      <c r="E8" s="60">
        <v>0.11125352473724685</v>
      </c>
      <c r="G8" s="7" t="s">
        <v>3</v>
      </c>
      <c r="H8" s="39">
        <v>165</v>
      </c>
      <c r="I8" s="40">
        <v>178</v>
      </c>
      <c r="J8" s="40">
        <v>182</v>
      </c>
      <c r="L8" s="7" t="s">
        <v>3</v>
      </c>
      <c r="M8" s="49">
        <v>11.765544780376496</v>
      </c>
      <c r="N8" s="49">
        <v>9.4750048838859442</v>
      </c>
      <c r="O8" s="49">
        <v>10.568620835629492</v>
      </c>
    </row>
    <row r="9" spans="1:15" x14ac:dyDescent="0.25">
      <c r="A9" s="80" t="s">
        <v>69</v>
      </c>
      <c r="B9" s="21">
        <v>0.10398050365556458</v>
      </c>
      <c r="C9" s="21">
        <v>9.4117647058823528E-2</v>
      </c>
      <c r="D9" s="21">
        <v>0.1099236641221374</v>
      </c>
      <c r="E9" s="60">
        <v>0.10253781081773904</v>
      </c>
      <c r="G9" s="7" t="s">
        <v>4</v>
      </c>
      <c r="H9" s="39">
        <v>108</v>
      </c>
      <c r="I9" s="40">
        <v>119</v>
      </c>
      <c r="J9" s="40">
        <v>131</v>
      </c>
      <c r="L9" s="7" t="s">
        <v>4</v>
      </c>
      <c r="M9" s="49">
        <v>10.068240295335048</v>
      </c>
      <c r="N9" s="49">
        <v>10.273623722919504</v>
      </c>
      <c r="O9" s="49">
        <v>10.873246170293294</v>
      </c>
    </row>
    <row r="10" spans="1:15" x14ac:dyDescent="0.25">
      <c r="A10" s="80" t="s">
        <v>13</v>
      </c>
      <c r="B10" s="21">
        <v>5.0365556458164096E-2</v>
      </c>
      <c r="C10" s="21">
        <v>4.191176470588235E-2</v>
      </c>
      <c r="D10" s="21">
        <v>4.5038167938931298E-2</v>
      </c>
      <c r="E10" s="60">
        <v>4.5629325813893874E-2</v>
      </c>
      <c r="G10" s="10" t="s">
        <v>5</v>
      </c>
      <c r="H10" s="41">
        <v>273</v>
      </c>
      <c r="I10" s="42">
        <v>297</v>
      </c>
      <c r="J10" s="42">
        <v>313</v>
      </c>
      <c r="L10" s="10" t="s">
        <v>5</v>
      </c>
      <c r="M10" s="49">
        <v>11.029946506779577</v>
      </c>
      <c r="N10" s="49">
        <v>9.7796033037278072</v>
      </c>
      <c r="O10" s="49">
        <v>10.694014187847705</v>
      </c>
    </row>
    <row r="11" spans="1:15" x14ac:dyDescent="0.25">
      <c r="A11" s="80" t="s">
        <v>224</v>
      </c>
      <c r="B11" s="21">
        <v>4.5491470349309504E-2</v>
      </c>
      <c r="C11" s="21">
        <v>3.2352941176470591E-2</v>
      </c>
      <c r="D11" s="21">
        <v>3.2824427480916032E-2</v>
      </c>
      <c r="E11" s="60">
        <v>3.6657267367341706E-2</v>
      </c>
      <c r="G11" s="7"/>
      <c r="H11" s="44"/>
      <c r="I11" s="40"/>
      <c r="J11" s="40"/>
      <c r="L11" s="7"/>
      <c r="M11" s="49"/>
      <c r="N11" s="49"/>
      <c r="O11" s="49"/>
    </row>
    <row r="12" spans="1:15" x14ac:dyDescent="0.25">
      <c r="A12" s="80" t="s">
        <v>11</v>
      </c>
      <c r="B12" s="21">
        <v>2.1933387489845652E-2</v>
      </c>
      <c r="C12" s="21">
        <v>2.9411764705882353E-2</v>
      </c>
      <c r="D12" s="21">
        <v>3.4351145038167941E-2</v>
      </c>
      <c r="E12" s="60">
        <v>2.8710587028966932E-2</v>
      </c>
      <c r="G12" s="7" t="s">
        <v>6</v>
      </c>
      <c r="H12" s="39">
        <v>71</v>
      </c>
      <c r="I12" s="40">
        <v>84</v>
      </c>
      <c r="J12" s="40">
        <v>78</v>
      </c>
      <c r="L12" s="7" t="s">
        <v>6</v>
      </c>
      <c r="M12" s="49">
        <v>30.990427886147277</v>
      </c>
      <c r="N12" s="49">
        <v>35.355469785804779</v>
      </c>
      <c r="O12" s="49">
        <v>27.147998357198045</v>
      </c>
    </row>
    <row r="13" spans="1:15" x14ac:dyDescent="0.25">
      <c r="A13" s="80" t="s">
        <v>107</v>
      </c>
      <c r="B13" s="21">
        <v>2.4370430544272948E-2</v>
      </c>
      <c r="C13" s="21">
        <v>2.3529411764705882E-2</v>
      </c>
      <c r="D13" s="21">
        <v>2.748091603053435E-2</v>
      </c>
      <c r="E13" s="60">
        <v>2.5121763650346064E-2</v>
      </c>
      <c r="G13" s="7"/>
      <c r="H13" s="43"/>
      <c r="I13" s="40"/>
      <c r="J13" s="40"/>
      <c r="L13" s="7"/>
      <c r="M13" s="49"/>
      <c r="N13" s="49"/>
      <c r="O13" s="49"/>
    </row>
    <row r="14" spans="1:15" x14ac:dyDescent="0.25">
      <c r="A14" s="80" t="s">
        <v>102</v>
      </c>
      <c r="B14" s="21">
        <v>2.2745735174654752E-2</v>
      </c>
      <c r="C14" s="21">
        <v>2.3529411764705882E-2</v>
      </c>
      <c r="D14" s="21">
        <v>2.4427480916030534E-2</v>
      </c>
      <c r="E14" s="60">
        <v>2.358369648807998E-2</v>
      </c>
      <c r="G14" s="10" t="s">
        <v>7</v>
      </c>
      <c r="H14" s="45">
        <v>344</v>
      </c>
      <c r="I14" s="45">
        <v>381</v>
      </c>
      <c r="J14" s="45">
        <v>391</v>
      </c>
      <c r="L14" s="10" t="s">
        <v>7</v>
      </c>
      <c r="M14" s="49">
        <v>12.721032563254779</v>
      </c>
      <c r="N14" s="49">
        <v>11.635293111662167</v>
      </c>
      <c r="O14" s="49">
        <v>12.164825608980191</v>
      </c>
    </row>
    <row r="15" spans="1:15" ht="15.75" thickBot="1" x14ac:dyDescent="0.3">
      <c r="A15" s="80" t="s">
        <v>225</v>
      </c>
      <c r="B15" s="60">
        <v>0.93176279447603572</v>
      </c>
      <c r="C15" s="60">
        <v>0.91102941176470587</v>
      </c>
      <c r="D15" s="60">
        <v>0.92824427480916027</v>
      </c>
      <c r="E15" s="60">
        <v>0.92335298641374008</v>
      </c>
      <c r="G15" s="10"/>
      <c r="H15" s="45"/>
      <c r="I15" s="45"/>
      <c r="J15" s="45"/>
      <c r="L15" s="7"/>
      <c r="M15" s="49"/>
      <c r="N15" s="49"/>
      <c r="O15" s="49"/>
    </row>
    <row r="16" spans="1:15" ht="16.5" thickTop="1" thickBot="1" x14ac:dyDescent="0.3">
      <c r="E16" s="3"/>
      <c r="G16" s="14" t="s">
        <v>8</v>
      </c>
      <c r="H16" s="46">
        <v>1879</v>
      </c>
      <c r="I16" s="46">
        <v>2092</v>
      </c>
      <c r="J16" s="46">
        <v>2117</v>
      </c>
      <c r="L16" s="14" t="s">
        <v>8</v>
      </c>
      <c r="M16" s="50">
        <v>20.593830049061317</v>
      </c>
      <c r="N16" s="50">
        <v>20.232024180170239</v>
      </c>
      <c r="O16" s="50">
        <v>19.614421426916266</v>
      </c>
    </row>
    <row r="17" spans="1:5" ht="15.75" thickTop="1" x14ac:dyDescent="0.25">
      <c r="A17" s="80" t="s">
        <v>226</v>
      </c>
      <c r="E17" s="3"/>
    </row>
    <row r="18" spans="1:5" ht="15.75" thickBot="1" x14ac:dyDescent="0.3">
      <c r="A18" s="79" t="s">
        <v>223</v>
      </c>
      <c r="B18" s="79" t="s">
        <v>36</v>
      </c>
      <c r="C18" s="79" t="s">
        <v>37</v>
      </c>
      <c r="D18" s="79" t="s">
        <v>152</v>
      </c>
      <c r="E18" s="79" t="s">
        <v>150</v>
      </c>
    </row>
    <row r="19" spans="1:5" ht="15.75" thickTop="1" x14ac:dyDescent="0.25">
      <c r="A19" s="80" t="s">
        <v>69</v>
      </c>
      <c r="B19" s="21">
        <v>0.42434210526315791</v>
      </c>
      <c r="C19" s="21">
        <v>0.33048433048433046</v>
      </c>
      <c r="D19" s="21">
        <v>0.34134615384615385</v>
      </c>
      <c r="E19" s="60">
        <v>0.3622782446311858</v>
      </c>
    </row>
    <row r="20" spans="1:5" x14ac:dyDescent="0.25">
      <c r="A20" s="80" t="s">
        <v>108</v>
      </c>
      <c r="B20" s="21">
        <v>6.25E-2</v>
      </c>
      <c r="C20" s="21">
        <v>0.27635327635327633</v>
      </c>
      <c r="D20" s="21">
        <v>0.1875</v>
      </c>
      <c r="E20" s="60">
        <v>0.1811391223155929</v>
      </c>
    </row>
    <row r="21" spans="1:5" x14ac:dyDescent="0.25">
      <c r="A21" s="80" t="s">
        <v>104</v>
      </c>
      <c r="B21" s="21">
        <v>4.9342105263157895E-2</v>
      </c>
      <c r="C21" s="21">
        <v>5.9829059829059832E-2</v>
      </c>
      <c r="D21" s="21">
        <v>8.8942307692307696E-2</v>
      </c>
      <c r="E21" s="60">
        <v>6.8160597572362272E-2</v>
      </c>
    </row>
    <row r="22" spans="1:5" x14ac:dyDescent="0.25">
      <c r="A22" s="80" t="s">
        <v>11</v>
      </c>
      <c r="B22" s="21">
        <v>9.2105263157894732E-2</v>
      </c>
      <c r="C22" s="21">
        <v>4.5584045584045586E-2</v>
      </c>
      <c r="D22" s="21">
        <v>5.7692307692307696E-2</v>
      </c>
      <c r="E22" s="60">
        <v>6.3492063492063489E-2</v>
      </c>
    </row>
    <row r="23" spans="1:5" x14ac:dyDescent="0.25">
      <c r="A23" s="80" t="s">
        <v>13</v>
      </c>
      <c r="B23" s="21">
        <v>7.2368421052631582E-2</v>
      </c>
      <c r="C23" s="21">
        <v>4.2735042735042736E-2</v>
      </c>
      <c r="D23" s="21">
        <v>4.567307692307692E-2</v>
      </c>
      <c r="E23" s="60">
        <v>5.2287581699346407E-2</v>
      </c>
    </row>
    <row r="24" spans="1:5" x14ac:dyDescent="0.25">
      <c r="A24" s="80" t="s">
        <v>18</v>
      </c>
      <c r="B24" s="21">
        <v>4.2763157894736843E-2</v>
      </c>
      <c r="C24" s="21">
        <v>4.2735042735042736E-2</v>
      </c>
      <c r="D24" s="21">
        <v>6.4903846153846159E-2</v>
      </c>
      <c r="E24" s="60">
        <v>5.1353874883286646E-2</v>
      </c>
    </row>
    <row r="25" spans="1:5" x14ac:dyDescent="0.25">
      <c r="A25" s="80" t="s">
        <v>107</v>
      </c>
      <c r="B25" s="21">
        <v>6.25E-2</v>
      </c>
      <c r="C25" s="21">
        <v>3.9886039886039885E-2</v>
      </c>
      <c r="D25" s="21">
        <v>3.8461538461538464E-2</v>
      </c>
      <c r="E25" s="60">
        <v>4.5751633986928102E-2</v>
      </c>
    </row>
    <row r="26" spans="1:5" x14ac:dyDescent="0.25">
      <c r="A26" s="80" t="s">
        <v>172</v>
      </c>
      <c r="B26" s="21">
        <v>3.9473684210526314E-2</v>
      </c>
      <c r="C26" s="21">
        <v>2.564102564102564E-2</v>
      </c>
      <c r="D26" s="21">
        <v>1.6826923076923076E-2</v>
      </c>
      <c r="E26" s="60">
        <v>2.6143790849673203E-2</v>
      </c>
    </row>
    <row r="27" spans="1:5" x14ac:dyDescent="0.25">
      <c r="A27" s="80" t="s">
        <v>106</v>
      </c>
      <c r="B27" s="21">
        <v>1.3157894736842105E-2</v>
      </c>
      <c r="C27" s="21">
        <v>2.564102564102564E-2</v>
      </c>
      <c r="D27" s="21">
        <v>2.403846153846154E-2</v>
      </c>
      <c r="E27" s="60">
        <v>2.1475256769374416E-2</v>
      </c>
    </row>
    <row r="28" spans="1:5" x14ac:dyDescent="0.25">
      <c r="A28" s="80" t="s">
        <v>227</v>
      </c>
      <c r="B28" s="21">
        <v>2.9605263157894735E-2</v>
      </c>
      <c r="C28" s="21">
        <v>2.2792022792022793E-2</v>
      </c>
      <c r="D28" s="21">
        <v>1.201923076923077E-2</v>
      </c>
      <c r="E28" s="60">
        <v>2.0541549953314659E-2</v>
      </c>
    </row>
    <row r="29" spans="1:5" x14ac:dyDescent="0.25">
      <c r="A29" s="80" t="s">
        <v>103</v>
      </c>
      <c r="B29" s="21">
        <v>2.6315789473684209E-2</v>
      </c>
      <c r="C29" s="21">
        <v>1.7094017094017096E-2</v>
      </c>
      <c r="D29" s="21">
        <v>1.9230769230769232E-2</v>
      </c>
      <c r="E29" s="60">
        <v>2.0541549953314659E-2</v>
      </c>
    </row>
    <row r="30" spans="1:5" x14ac:dyDescent="0.25">
      <c r="A30" s="3" t="s">
        <v>225</v>
      </c>
      <c r="B30" s="60">
        <v>0.91447368421052633</v>
      </c>
      <c r="C30" s="60">
        <v>0.92877492877492873</v>
      </c>
      <c r="D30" s="60">
        <v>0.89663461538461542</v>
      </c>
      <c r="E30" s="60">
        <v>0.9122315592903828</v>
      </c>
    </row>
    <row r="31" spans="1:5" x14ac:dyDescent="0.25">
      <c r="E31" s="3"/>
    </row>
    <row r="32" spans="1:5" x14ac:dyDescent="0.25">
      <c r="A32" s="80" t="s">
        <v>228</v>
      </c>
      <c r="E32" s="3"/>
    </row>
    <row r="33" spans="1:5" ht="15.75" thickBot="1" x14ac:dyDescent="0.3">
      <c r="A33" s="79" t="s">
        <v>223</v>
      </c>
      <c r="B33" s="79" t="s">
        <v>36</v>
      </c>
      <c r="C33" s="79" t="s">
        <v>37</v>
      </c>
      <c r="D33" s="79" t="s">
        <v>152</v>
      </c>
      <c r="E33" s="79" t="s">
        <v>150</v>
      </c>
    </row>
    <row r="34" spans="1:5" ht="15.75" thickTop="1" x14ac:dyDescent="0.25">
      <c r="A34" s="80" t="s">
        <v>13</v>
      </c>
      <c r="B34" s="21">
        <v>0.23636363636363636</v>
      </c>
      <c r="C34" s="21">
        <v>0.17415730337078653</v>
      </c>
      <c r="D34" s="21">
        <v>0.18131868131868131</v>
      </c>
      <c r="E34" s="60">
        <v>0.19619047619047619</v>
      </c>
    </row>
    <row r="35" spans="1:5" x14ac:dyDescent="0.25">
      <c r="A35" s="80" t="s">
        <v>18</v>
      </c>
      <c r="B35" s="21">
        <v>0.11515151515151516</v>
      </c>
      <c r="C35" s="21">
        <v>0.15730337078651685</v>
      </c>
      <c r="D35" s="21">
        <v>0.15934065934065933</v>
      </c>
      <c r="E35" s="60">
        <v>0.14666666666666667</v>
      </c>
    </row>
    <row r="36" spans="1:5" x14ac:dyDescent="0.25">
      <c r="A36" s="80" t="s">
        <v>104</v>
      </c>
      <c r="B36" s="21">
        <v>0.12727272727272726</v>
      </c>
      <c r="C36" s="21">
        <v>0.12359550561797752</v>
      </c>
      <c r="D36" s="21">
        <v>0.14835164835164835</v>
      </c>
      <c r="E36" s="60">
        <v>0.13333333333333333</v>
      </c>
    </row>
    <row r="37" spans="1:5" x14ac:dyDescent="0.25">
      <c r="A37" s="80" t="s">
        <v>69</v>
      </c>
      <c r="B37" s="21">
        <v>7.8787878787878782E-2</v>
      </c>
      <c r="C37" s="21">
        <v>0.11797752808988764</v>
      </c>
      <c r="D37" s="21">
        <v>9.3406593406593408E-2</v>
      </c>
      <c r="E37" s="60">
        <v>9.7142857142857142E-2</v>
      </c>
    </row>
    <row r="38" spans="1:5" x14ac:dyDescent="0.25">
      <c r="A38" s="80" t="s">
        <v>61</v>
      </c>
      <c r="B38" s="21">
        <v>7.2727272727272724E-2</v>
      </c>
      <c r="C38" s="21">
        <v>6.741573033707865E-2</v>
      </c>
      <c r="D38" s="21">
        <v>6.043956043956044E-2</v>
      </c>
      <c r="E38" s="60">
        <v>6.6666666666666666E-2</v>
      </c>
    </row>
    <row r="39" spans="1:5" x14ac:dyDescent="0.25">
      <c r="A39" s="80" t="s">
        <v>107</v>
      </c>
      <c r="B39" s="21">
        <v>6.0606060606060608E-2</v>
      </c>
      <c r="C39" s="21">
        <v>6.1797752808988762E-2</v>
      </c>
      <c r="D39" s="21">
        <v>3.8461538461538464E-2</v>
      </c>
      <c r="E39" s="60">
        <v>5.3333333333333337E-2</v>
      </c>
    </row>
    <row r="40" spans="1:5" x14ac:dyDescent="0.25">
      <c r="A40" s="80" t="s">
        <v>102</v>
      </c>
      <c r="B40" s="21">
        <v>3.6363636363636362E-2</v>
      </c>
      <c r="C40" s="21">
        <v>2.8089887640449437E-2</v>
      </c>
      <c r="D40" s="21">
        <v>8.2417582417582416E-2</v>
      </c>
      <c r="E40" s="60">
        <v>4.9523809523809526E-2</v>
      </c>
    </row>
    <row r="41" spans="1:5" x14ac:dyDescent="0.25">
      <c r="A41" s="80" t="s">
        <v>105</v>
      </c>
      <c r="B41" s="21">
        <v>6.0606060606060608E-2</v>
      </c>
      <c r="C41" s="21">
        <v>4.49438202247191E-2</v>
      </c>
      <c r="D41" s="21">
        <v>2.7472527472527472E-2</v>
      </c>
      <c r="E41" s="60">
        <v>4.3809523809523812E-2</v>
      </c>
    </row>
    <row r="42" spans="1:5" x14ac:dyDescent="0.25">
      <c r="A42" s="80" t="s">
        <v>11</v>
      </c>
      <c r="B42" s="21">
        <v>2.4242424242424242E-2</v>
      </c>
      <c r="C42" s="21">
        <v>6.1797752808988762E-2</v>
      </c>
      <c r="D42" s="21">
        <v>3.2967032967032968E-2</v>
      </c>
      <c r="E42" s="60">
        <v>0.04</v>
      </c>
    </row>
    <row r="43" spans="1:5" x14ac:dyDescent="0.25">
      <c r="A43" s="80" t="s">
        <v>224</v>
      </c>
      <c r="B43" s="21">
        <v>2.4242424242424242E-2</v>
      </c>
      <c r="C43" s="21">
        <v>5.6179775280898875E-2</v>
      </c>
      <c r="D43" s="21">
        <v>3.2967032967032968E-2</v>
      </c>
      <c r="E43" s="60">
        <v>3.8095238095238099E-2</v>
      </c>
    </row>
    <row r="44" spans="1:5" x14ac:dyDescent="0.25">
      <c r="A44" s="80" t="s">
        <v>225</v>
      </c>
      <c r="B44" s="60">
        <v>0.83636363636363631</v>
      </c>
      <c r="C44" s="60">
        <v>0.8932584269662921</v>
      </c>
      <c r="D44" s="60">
        <v>0.8571428571428571</v>
      </c>
      <c r="E44" s="60">
        <v>0.86285714285714288</v>
      </c>
    </row>
    <row r="45" spans="1:5" x14ac:dyDescent="0.25">
      <c r="A45" s="88"/>
      <c r="B45" s="89"/>
      <c r="C45" s="89"/>
      <c r="D45" s="89"/>
      <c r="E45" s="90"/>
    </row>
    <row r="46" spans="1:5" x14ac:dyDescent="0.25">
      <c r="A46" s="80" t="s">
        <v>229</v>
      </c>
      <c r="B46" s="89"/>
      <c r="C46" s="89"/>
      <c r="D46" s="89"/>
      <c r="E46" s="90"/>
    </row>
    <row r="47" spans="1:5" ht="15.75" thickBot="1" x14ac:dyDescent="0.3">
      <c r="A47" s="79" t="s">
        <v>223</v>
      </c>
      <c r="B47" s="79" t="s">
        <v>36</v>
      </c>
      <c r="C47" s="79" t="s">
        <v>37</v>
      </c>
      <c r="D47" s="79" t="s">
        <v>152</v>
      </c>
      <c r="E47" s="79" t="s">
        <v>150</v>
      </c>
    </row>
    <row r="48" spans="1:5" ht="15.75" thickTop="1" x14ac:dyDescent="0.25">
      <c r="A48" s="80" t="s">
        <v>107</v>
      </c>
      <c r="B48" s="21">
        <v>0.19444444444444445</v>
      </c>
      <c r="C48" s="21">
        <v>0.16806722689075632</v>
      </c>
      <c r="D48" s="21">
        <v>0.14503816793893129</v>
      </c>
      <c r="E48" s="60">
        <v>0.16759776536312848</v>
      </c>
    </row>
    <row r="49" spans="1:5" x14ac:dyDescent="0.25">
      <c r="A49" s="80" t="s">
        <v>18</v>
      </c>
      <c r="B49" s="21">
        <v>0.15740740740740741</v>
      </c>
      <c r="C49" s="21">
        <v>0.19327731092436976</v>
      </c>
      <c r="D49" s="21">
        <v>0.13740458015267176</v>
      </c>
      <c r="E49" s="60">
        <v>0.16201117318435754</v>
      </c>
    </row>
    <row r="50" spans="1:5" x14ac:dyDescent="0.25">
      <c r="A50" s="80" t="s">
        <v>104</v>
      </c>
      <c r="B50" s="21">
        <v>8.3333333333333329E-2</v>
      </c>
      <c r="C50" s="21">
        <v>0.14285714285714285</v>
      </c>
      <c r="D50" s="21">
        <v>0.19847328244274809</v>
      </c>
      <c r="E50" s="60">
        <v>0.14525139664804471</v>
      </c>
    </row>
    <row r="51" spans="1:5" x14ac:dyDescent="0.25">
      <c r="A51" s="80" t="s">
        <v>13</v>
      </c>
      <c r="B51" s="21">
        <v>0.18518518518518517</v>
      </c>
      <c r="C51" s="21">
        <v>6.7226890756302518E-2</v>
      </c>
      <c r="D51" s="21">
        <v>8.3969465648854963E-2</v>
      </c>
      <c r="E51" s="60">
        <v>0.10893854748603352</v>
      </c>
    </row>
    <row r="52" spans="1:5" x14ac:dyDescent="0.25">
      <c r="A52" s="80" t="s">
        <v>105</v>
      </c>
      <c r="B52" s="21">
        <v>7.407407407407407E-2</v>
      </c>
      <c r="C52" s="21">
        <v>0.15966386554621848</v>
      </c>
      <c r="D52" s="21">
        <v>8.3969465648854963E-2</v>
      </c>
      <c r="E52" s="60">
        <v>0.10614525139664804</v>
      </c>
    </row>
    <row r="53" spans="1:5" x14ac:dyDescent="0.25">
      <c r="A53" s="80" t="s">
        <v>69</v>
      </c>
      <c r="B53" s="21">
        <v>0.10185185185185185</v>
      </c>
      <c r="C53" s="21">
        <v>0.10084033613445378</v>
      </c>
      <c r="D53" s="21">
        <v>5.3435114503816793E-2</v>
      </c>
      <c r="E53" s="60">
        <v>8.3798882681564241E-2</v>
      </c>
    </row>
    <row r="54" spans="1:5" x14ac:dyDescent="0.25">
      <c r="A54" s="80" t="s">
        <v>227</v>
      </c>
      <c r="B54" s="21">
        <v>5.5555555555555552E-2</v>
      </c>
      <c r="C54" s="21">
        <v>2.5210084033613446E-2</v>
      </c>
      <c r="D54" s="21">
        <v>3.8167938931297711E-2</v>
      </c>
      <c r="E54" s="60">
        <v>3.9106145251396648E-2</v>
      </c>
    </row>
    <row r="55" spans="1:5" x14ac:dyDescent="0.25">
      <c r="A55" s="80" t="s">
        <v>11</v>
      </c>
      <c r="B55" s="21">
        <v>4.6296296296296294E-2</v>
      </c>
      <c r="C55" s="21">
        <v>4.2016806722689079E-2</v>
      </c>
      <c r="D55" s="21">
        <v>3.0534351145038167E-2</v>
      </c>
      <c r="E55" s="60">
        <v>3.9106145251396648E-2</v>
      </c>
    </row>
    <row r="56" spans="1:5" x14ac:dyDescent="0.25">
      <c r="A56" s="80" t="s">
        <v>172</v>
      </c>
      <c r="B56" s="21">
        <v>1.8518518518518517E-2</v>
      </c>
      <c r="C56" s="21">
        <v>8.4033613445378148E-3</v>
      </c>
      <c r="D56" s="21">
        <v>3.8167938931297711E-2</v>
      </c>
      <c r="E56" s="60">
        <v>2.23463687150838E-2</v>
      </c>
    </row>
    <row r="57" spans="1:5" x14ac:dyDescent="0.25">
      <c r="A57" s="80" t="s">
        <v>224</v>
      </c>
      <c r="B57" s="21">
        <v>0</v>
      </c>
      <c r="C57" s="21">
        <v>1.680672268907563E-2</v>
      </c>
      <c r="D57" s="21">
        <v>4.5801526717557252E-2</v>
      </c>
      <c r="E57" s="60">
        <v>2.23463687150838E-2</v>
      </c>
    </row>
    <row r="58" spans="1:5" x14ac:dyDescent="0.25">
      <c r="A58" s="80" t="s">
        <v>102</v>
      </c>
      <c r="B58" s="21">
        <v>0</v>
      </c>
      <c r="C58" s="21">
        <v>8.4033613445378148E-3</v>
      </c>
      <c r="D58" s="21">
        <v>5.3435114503816793E-2</v>
      </c>
      <c r="E58" s="60">
        <v>2.23463687150838E-2</v>
      </c>
    </row>
    <row r="59" spans="1:5" x14ac:dyDescent="0.25">
      <c r="A59" s="80" t="s">
        <v>225</v>
      </c>
      <c r="B59" s="60">
        <v>0.91666666666666663</v>
      </c>
      <c r="C59" s="60">
        <v>0.9327731092436975</v>
      </c>
      <c r="D59" s="60">
        <v>0.90839694656488545</v>
      </c>
      <c r="E59" s="60">
        <v>0.91899441340782118</v>
      </c>
    </row>
    <row r="60" spans="1:5" x14ac:dyDescent="0.25">
      <c r="A60" s="88"/>
      <c r="B60" s="89"/>
      <c r="C60" s="89"/>
      <c r="D60" s="89"/>
      <c r="E60" s="89"/>
    </row>
    <row r="61" spans="1:5" x14ac:dyDescent="0.25">
      <c r="A61" s="80" t="s">
        <v>6</v>
      </c>
    </row>
    <row r="62" spans="1:5" ht="15.75" thickBot="1" x14ac:dyDescent="0.3">
      <c r="A62" s="79" t="s">
        <v>223</v>
      </c>
      <c r="B62" s="79" t="s">
        <v>36</v>
      </c>
      <c r="C62" s="79" t="s">
        <v>37</v>
      </c>
      <c r="D62" s="79" t="s">
        <v>152</v>
      </c>
      <c r="E62" s="79" t="s">
        <v>150</v>
      </c>
    </row>
    <row r="63" spans="1:5" ht="15.75" thickTop="1" x14ac:dyDescent="0.25">
      <c r="A63" s="80" t="s">
        <v>104</v>
      </c>
      <c r="B63" s="21">
        <v>0.30985915492957744</v>
      </c>
      <c r="C63" s="21">
        <v>0.30952380952380953</v>
      </c>
      <c r="D63" s="21">
        <v>0.14102564102564102</v>
      </c>
      <c r="E63" s="60">
        <v>0.25321888412017168</v>
      </c>
    </row>
    <row r="64" spans="1:5" x14ac:dyDescent="0.25">
      <c r="A64" s="80" t="s">
        <v>105</v>
      </c>
      <c r="B64" s="21">
        <v>0.11267605633802817</v>
      </c>
      <c r="C64" s="21">
        <v>0.15476190476190477</v>
      </c>
      <c r="D64" s="21">
        <v>0.15384615384615385</v>
      </c>
      <c r="E64" s="60">
        <v>0.14163090128755365</v>
      </c>
    </row>
    <row r="65" spans="1:5" x14ac:dyDescent="0.25">
      <c r="A65" s="80" t="s">
        <v>13</v>
      </c>
      <c r="B65" s="21">
        <v>0.14084507042253522</v>
      </c>
      <c r="C65" s="21">
        <v>0.11904761904761904</v>
      </c>
      <c r="D65" s="21">
        <v>0.12820512820512819</v>
      </c>
      <c r="E65" s="60">
        <v>0.12875536480686695</v>
      </c>
    </row>
    <row r="66" spans="1:5" x14ac:dyDescent="0.25">
      <c r="A66" s="3" t="s">
        <v>102</v>
      </c>
      <c r="B66" s="21">
        <v>8.4507042253521125E-2</v>
      </c>
      <c r="C66" s="21">
        <v>0.10714285714285714</v>
      </c>
      <c r="D66" s="21">
        <v>8.9743589743589744E-2</v>
      </c>
      <c r="E66" s="60">
        <v>9.4420600858369105E-2</v>
      </c>
    </row>
    <row r="67" spans="1:5" x14ac:dyDescent="0.25">
      <c r="A67" s="80" t="s">
        <v>69</v>
      </c>
      <c r="B67" s="21">
        <v>9.8591549295774641E-2</v>
      </c>
      <c r="C67" s="21">
        <v>4.7619047619047616E-2</v>
      </c>
      <c r="D67" s="21">
        <v>6.4102564102564097E-2</v>
      </c>
      <c r="E67" s="60">
        <v>6.8669527896995708E-2</v>
      </c>
    </row>
    <row r="68" spans="1:5" x14ac:dyDescent="0.25">
      <c r="A68" s="80" t="s">
        <v>18</v>
      </c>
      <c r="B68" s="21">
        <v>2.8169014084507043E-2</v>
      </c>
      <c r="C68" s="21">
        <v>3.5714285714285712E-2</v>
      </c>
      <c r="D68" s="21">
        <v>0.11538461538461539</v>
      </c>
      <c r="E68" s="60">
        <v>6.0085836909871244E-2</v>
      </c>
    </row>
    <row r="69" spans="1:5" x14ac:dyDescent="0.25">
      <c r="A69" s="80" t="s">
        <v>227</v>
      </c>
      <c r="B69" s="21">
        <v>2.8169014084507043E-2</v>
      </c>
      <c r="C69" s="21">
        <v>3.5714285714285712E-2</v>
      </c>
      <c r="D69" s="21">
        <v>0.10256410256410256</v>
      </c>
      <c r="E69" s="60">
        <v>5.5793991416309016E-2</v>
      </c>
    </row>
    <row r="70" spans="1:5" x14ac:dyDescent="0.25">
      <c r="A70" s="80" t="s">
        <v>11</v>
      </c>
      <c r="B70" s="21">
        <v>5.6338028169014086E-2</v>
      </c>
      <c r="C70" s="21">
        <v>1.1904761904761904E-2</v>
      </c>
      <c r="D70" s="21">
        <v>5.128205128205128E-2</v>
      </c>
      <c r="E70" s="60">
        <v>3.8626609442060089E-2</v>
      </c>
    </row>
    <row r="71" spans="1:5" x14ac:dyDescent="0.25">
      <c r="A71" s="3" t="s">
        <v>224</v>
      </c>
      <c r="B71" s="21">
        <v>4.2253521126760563E-2</v>
      </c>
      <c r="C71" s="21">
        <v>3.5714285714285712E-2</v>
      </c>
      <c r="D71" s="21">
        <v>2.564102564102564E-2</v>
      </c>
      <c r="E71" s="60">
        <v>3.4334763948497854E-2</v>
      </c>
    </row>
    <row r="72" spans="1:5" x14ac:dyDescent="0.25">
      <c r="A72" s="80" t="s">
        <v>107</v>
      </c>
      <c r="B72" s="21">
        <v>2.8169014084507043E-2</v>
      </c>
      <c r="C72" s="21">
        <v>3.5714285714285712E-2</v>
      </c>
      <c r="D72" s="21">
        <v>2.564102564102564E-2</v>
      </c>
      <c r="E72" s="60">
        <v>3.0042918454935622E-2</v>
      </c>
    </row>
    <row r="73" spans="1:5" x14ac:dyDescent="0.25">
      <c r="A73" s="3" t="s">
        <v>225</v>
      </c>
      <c r="B73" s="60">
        <v>0.92957746478873238</v>
      </c>
      <c r="C73" s="60">
        <v>0.8928571428571429</v>
      </c>
      <c r="D73" s="60">
        <v>0.89743589743589747</v>
      </c>
      <c r="E73" s="60">
        <v>0.90557939914163088</v>
      </c>
    </row>
  </sheetData>
  <sortState ref="A48:D55">
    <sortCondition descending="1" ref="D48:D55"/>
    <sortCondition ref="A48:A5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selection activeCell="A2" sqref="A2"/>
    </sheetView>
  </sheetViews>
  <sheetFormatPr defaultRowHeight="15" x14ac:dyDescent="0.25"/>
  <cols>
    <col min="1" max="1" width="53.28515625" customWidth="1"/>
    <col min="2" max="6" width="8" customWidth="1"/>
    <col min="7" max="7" width="24.85546875" customWidth="1"/>
    <col min="8" max="11" width="8" customWidth="1"/>
    <col min="12" max="12" width="21.7109375" customWidth="1"/>
    <col min="13" max="15" width="8" customWidth="1"/>
  </cols>
  <sheetData>
    <row r="1" spans="1:15" x14ac:dyDescent="0.25">
      <c r="A1" s="3" t="s">
        <v>268</v>
      </c>
      <c r="G1" s="4" t="s">
        <v>234</v>
      </c>
      <c r="H1" s="4"/>
      <c r="I1" s="4"/>
      <c r="J1" s="4"/>
      <c r="L1" s="4" t="s">
        <v>235</v>
      </c>
      <c r="M1" s="4"/>
      <c r="N1" s="4"/>
      <c r="O1" s="4"/>
    </row>
    <row r="2" spans="1:15" x14ac:dyDescent="0.25">
      <c r="E2" s="3"/>
      <c r="G2" s="4"/>
      <c r="H2" s="4"/>
      <c r="I2" s="4"/>
      <c r="J2" s="4"/>
      <c r="L2" s="4"/>
      <c r="M2" s="4"/>
      <c r="N2" s="4"/>
      <c r="O2" s="4"/>
    </row>
    <row r="3" spans="1:15" ht="15.75" thickBot="1" x14ac:dyDescent="0.3">
      <c r="A3" s="63" t="s">
        <v>91</v>
      </c>
      <c r="B3" s="63" t="s">
        <v>25</v>
      </c>
      <c r="C3" s="63" t="s">
        <v>26</v>
      </c>
      <c r="D3" s="63" t="s">
        <v>141</v>
      </c>
      <c r="E3" s="63" t="s">
        <v>150</v>
      </c>
      <c r="F3" s="3"/>
      <c r="G3" s="23"/>
      <c r="H3" s="61" t="s">
        <v>25</v>
      </c>
      <c r="I3" s="61" t="s">
        <v>26</v>
      </c>
      <c r="J3" s="61" t="s">
        <v>141</v>
      </c>
      <c r="L3" s="23"/>
      <c r="M3" s="61" t="s">
        <v>25</v>
      </c>
      <c r="N3" s="61" t="s">
        <v>26</v>
      </c>
      <c r="O3" s="61" t="s">
        <v>141</v>
      </c>
    </row>
    <row r="4" spans="1:15" ht="15.75" thickTop="1" x14ac:dyDescent="0.25">
      <c r="A4" s="3" t="s">
        <v>90</v>
      </c>
      <c r="B4" s="21">
        <v>0.128</v>
      </c>
      <c r="C4" s="21">
        <v>0.152</v>
      </c>
      <c r="D4" s="21">
        <v>8.4000000000000005E-2</v>
      </c>
      <c r="E4" s="60">
        <v>0.12</v>
      </c>
      <c r="F4" s="21"/>
      <c r="G4" s="7" t="s">
        <v>0</v>
      </c>
      <c r="H4" s="24">
        <v>141</v>
      </c>
      <c r="I4" s="25">
        <v>171</v>
      </c>
      <c r="J4" s="25">
        <v>190</v>
      </c>
      <c r="L4" s="7" t="s">
        <v>0</v>
      </c>
      <c r="M4" s="33">
        <v>2.699477507513067</v>
      </c>
      <c r="N4" s="33">
        <v>2.9250794774884348</v>
      </c>
      <c r="O4" s="33">
        <v>3.0517318337230179</v>
      </c>
    </row>
    <row r="5" spans="1:15" x14ac:dyDescent="0.25">
      <c r="A5" s="3" t="s">
        <v>84</v>
      </c>
      <c r="B5" s="21">
        <v>0.113</v>
      </c>
      <c r="C5" s="21">
        <v>5.8000000000000003E-2</v>
      </c>
      <c r="D5" s="21">
        <v>0.13700000000000001</v>
      </c>
      <c r="E5" s="60">
        <v>0.104</v>
      </c>
      <c r="F5" s="21"/>
      <c r="G5" s="7" t="s">
        <v>1</v>
      </c>
      <c r="H5" s="24">
        <v>91</v>
      </c>
      <c r="I5" s="25">
        <v>63</v>
      </c>
      <c r="J5" s="25">
        <v>89</v>
      </c>
      <c r="L5" s="7" t="s">
        <v>1</v>
      </c>
      <c r="M5" s="33">
        <v>7.6043975144483547</v>
      </c>
      <c r="N5" s="33">
        <v>5.1659330495076778</v>
      </c>
      <c r="O5" s="33">
        <v>6.5783589729185961</v>
      </c>
    </row>
    <row r="6" spans="1:15" x14ac:dyDescent="0.25">
      <c r="A6" s="3" t="s">
        <v>86</v>
      </c>
      <c r="B6" s="21">
        <v>0.121</v>
      </c>
      <c r="C6" s="21">
        <v>6.4000000000000001E-2</v>
      </c>
      <c r="D6" s="21">
        <v>0.105</v>
      </c>
      <c r="E6" s="60">
        <v>9.6000000000000002E-2</v>
      </c>
      <c r="F6" s="21"/>
      <c r="G6" s="10" t="s">
        <v>2</v>
      </c>
      <c r="H6" s="26">
        <v>232</v>
      </c>
      <c r="I6" s="27">
        <v>234</v>
      </c>
      <c r="J6" s="27">
        <v>279</v>
      </c>
      <c r="L6" s="10" t="s">
        <v>2</v>
      </c>
      <c r="M6" s="34">
        <v>3.6137583881640682</v>
      </c>
      <c r="N6" s="34">
        <v>3.311856744362732</v>
      </c>
      <c r="O6" s="34">
        <v>3.6812759223179525</v>
      </c>
    </row>
    <row r="7" spans="1:15" x14ac:dyDescent="0.25">
      <c r="A7" s="3" t="s">
        <v>89</v>
      </c>
      <c r="B7" s="21">
        <v>7.8E-2</v>
      </c>
      <c r="C7" s="21">
        <v>9.9000000000000005E-2</v>
      </c>
      <c r="D7" s="21">
        <v>5.8000000000000003E-2</v>
      </c>
      <c r="E7" s="60">
        <v>7.8E-2</v>
      </c>
      <c r="F7" s="21"/>
      <c r="G7" s="7"/>
      <c r="H7" s="28"/>
      <c r="I7" s="29"/>
      <c r="J7" s="29"/>
      <c r="L7" s="7"/>
      <c r="M7" s="28"/>
      <c r="N7" s="29"/>
      <c r="O7" s="29"/>
    </row>
    <row r="8" spans="1:15" x14ac:dyDescent="0.25">
      <c r="A8" s="3" t="s">
        <v>88</v>
      </c>
      <c r="B8" s="21">
        <v>6.4000000000000001E-2</v>
      </c>
      <c r="C8" s="21">
        <v>8.2000000000000003E-2</v>
      </c>
      <c r="D8" s="21">
        <v>4.7E-2</v>
      </c>
      <c r="E8" s="60">
        <v>6.4000000000000001E-2</v>
      </c>
      <c r="F8" s="21"/>
      <c r="G8" s="7" t="s">
        <v>3</v>
      </c>
      <c r="H8" s="24">
        <v>32</v>
      </c>
      <c r="I8" s="25">
        <v>33</v>
      </c>
      <c r="J8" s="25">
        <v>30</v>
      </c>
      <c r="L8" s="7" t="s">
        <v>3</v>
      </c>
      <c r="M8" s="33">
        <v>2.2818026240730176</v>
      </c>
      <c r="N8" s="33">
        <v>1.7566020290350344</v>
      </c>
      <c r="O8" s="33">
        <v>1.7420803575213448</v>
      </c>
    </row>
    <row r="9" spans="1:15" x14ac:dyDescent="0.25">
      <c r="A9" s="3" t="s">
        <v>85</v>
      </c>
      <c r="B9" s="21">
        <v>6.4000000000000001E-2</v>
      </c>
      <c r="C9" s="21">
        <v>5.8000000000000003E-2</v>
      </c>
      <c r="D9" s="21">
        <v>4.2000000000000003E-2</v>
      </c>
      <c r="E9" s="60">
        <v>5.3999999999999999E-2</v>
      </c>
      <c r="F9" s="21"/>
      <c r="G9" s="7" t="s">
        <v>4</v>
      </c>
      <c r="H9" s="24">
        <v>20</v>
      </c>
      <c r="I9" s="25">
        <v>16</v>
      </c>
      <c r="J9" s="25">
        <v>22</v>
      </c>
      <c r="L9" s="7" t="s">
        <v>4</v>
      </c>
      <c r="M9" s="33">
        <v>1.8644889435805645</v>
      </c>
      <c r="N9" s="33">
        <v>1.3813275593841352</v>
      </c>
      <c r="O9" s="33">
        <v>1.8260413415759731</v>
      </c>
    </row>
    <row r="10" spans="1:15" x14ac:dyDescent="0.25">
      <c r="A10" s="3" t="s">
        <v>92</v>
      </c>
      <c r="B10" s="21">
        <v>6.4000000000000001E-2</v>
      </c>
      <c r="C10" s="21">
        <v>4.1000000000000002E-2</v>
      </c>
      <c r="D10" s="21">
        <v>5.2999999999999999E-2</v>
      </c>
      <c r="E10" s="60">
        <v>5.1999999999999998E-2</v>
      </c>
      <c r="F10" s="21"/>
      <c r="G10" s="10" t="s">
        <v>5</v>
      </c>
      <c r="H10" s="26">
        <v>52</v>
      </c>
      <c r="I10" s="27">
        <v>49</v>
      </c>
      <c r="J10" s="27">
        <v>52</v>
      </c>
      <c r="L10" s="10" t="s">
        <v>5</v>
      </c>
      <c r="M10" s="34">
        <v>2.1009421917675386</v>
      </c>
      <c r="N10" s="34">
        <v>1.6134699053288299</v>
      </c>
      <c r="O10" s="34">
        <v>1.7766413347223022</v>
      </c>
    </row>
    <row r="11" spans="1:15" x14ac:dyDescent="0.25">
      <c r="A11" s="3" t="s">
        <v>87</v>
      </c>
      <c r="B11" s="21">
        <v>4.2999999999999997E-2</v>
      </c>
      <c r="C11" s="21">
        <v>7.5999999999999998E-2</v>
      </c>
      <c r="D11" s="21">
        <v>3.2000000000000001E-2</v>
      </c>
      <c r="E11" s="60">
        <v>0.05</v>
      </c>
      <c r="F11" s="21"/>
      <c r="G11" s="7"/>
      <c r="H11" s="28"/>
      <c r="I11" s="29"/>
      <c r="J11" s="29"/>
      <c r="L11" s="7"/>
      <c r="M11" s="28"/>
      <c r="N11" s="29"/>
      <c r="O11" s="29"/>
    </row>
    <row r="12" spans="1:15" x14ac:dyDescent="0.25">
      <c r="A12" s="80" t="s">
        <v>269</v>
      </c>
      <c r="B12" s="57">
        <f>SUM(B4:B11)</f>
        <v>0.67500000000000016</v>
      </c>
      <c r="C12" s="57">
        <f t="shared" ref="C12:E12" si="0">SUM(C4:C11)</f>
        <v>0.63</v>
      </c>
      <c r="D12" s="57">
        <f t="shared" si="0"/>
        <v>0.55800000000000005</v>
      </c>
      <c r="E12" s="57">
        <f t="shared" si="0"/>
        <v>0.6180000000000001</v>
      </c>
      <c r="G12" s="7" t="s">
        <v>6</v>
      </c>
      <c r="H12" s="24">
        <v>24</v>
      </c>
      <c r="I12" s="25">
        <v>19</v>
      </c>
      <c r="J12" s="25">
        <v>21</v>
      </c>
      <c r="L12" s="7" t="s">
        <v>6</v>
      </c>
      <c r="M12" s="33">
        <v>10.475637595317389</v>
      </c>
      <c r="N12" s="33">
        <v>7.9970705467891765</v>
      </c>
      <c r="O12" s="33">
        <v>7.3090764807840891</v>
      </c>
    </row>
    <row r="13" spans="1:15" ht="15.75" thickBot="1" x14ac:dyDescent="0.3">
      <c r="E13" s="3"/>
      <c r="G13" s="30" t="s">
        <v>83</v>
      </c>
      <c r="H13" s="31">
        <v>75</v>
      </c>
      <c r="I13" s="31"/>
      <c r="J13" s="31"/>
      <c r="L13" s="30" t="s">
        <v>83</v>
      </c>
      <c r="M13" s="31">
        <v>12.576579787084928</v>
      </c>
      <c r="N13" s="31">
        <v>9.6105404521180056</v>
      </c>
      <c r="O13" s="31"/>
    </row>
    <row r="14" spans="1:15" ht="16.5" thickTop="1" thickBot="1" x14ac:dyDescent="0.3">
      <c r="A14" s="63" t="s">
        <v>95</v>
      </c>
      <c r="B14" s="63" t="s">
        <v>25</v>
      </c>
      <c r="C14" s="63" t="s">
        <v>26</v>
      </c>
      <c r="D14" s="63" t="s">
        <v>141</v>
      </c>
      <c r="E14" s="63" t="s">
        <v>150</v>
      </c>
      <c r="F14" s="3"/>
      <c r="G14" s="14" t="s">
        <v>8</v>
      </c>
      <c r="H14" s="32">
        <v>308</v>
      </c>
      <c r="I14" s="32">
        <v>302</v>
      </c>
      <c r="J14" s="32">
        <v>352</v>
      </c>
      <c r="L14" s="14" t="s">
        <v>8</v>
      </c>
      <c r="M14" s="35">
        <v>3.3756783688722116</v>
      </c>
      <c r="N14" s="35">
        <v>2.9206841789729503</v>
      </c>
      <c r="O14" s="35">
        <v>3.2613492405642539</v>
      </c>
    </row>
    <row r="15" spans="1:15" ht="15.75" thickTop="1" x14ac:dyDescent="0.25">
      <c r="A15" s="3" t="s">
        <v>86</v>
      </c>
      <c r="B15" s="21">
        <v>0.20899999999999999</v>
      </c>
      <c r="C15" s="21">
        <v>0.19</v>
      </c>
      <c r="D15" s="21">
        <v>0.10100000000000001</v>
      </c>
      <c r="E15" s="60">
        <v>0.16500000000000001</v>
      </c>
      <c r="F15" s="21"/>
    </row>
    <row r="16" spans="1:15" x14ac:dyDescent="0.25">
      <c r="A16" s="3" t="s">
        <v>84</v>
      </c>
      <c r="B16" s="21">
        <v>0.121</v>
      </c>
      <c r="C16" s="21">
        <v>0.127</v>
      </c>
      <c r="D16" s="21">
        <v>0.10100000000000001</v>
      </c>
      <c r="E16" s="60">
        <v>0.115</v>
      </c>
      <c r="F16" s="21"/>
    </row>
    <row r="17" spans="1:6" x14ac:dyDescent="0.25">
      <c r="A17" s="3" t="s">
        <v>89</v>
      </c>
      <c r="B17" s="21">
        <v>9.9000000000000005E-2</v>
      </c>
      <c r="C17" s="21">
        <v>7.9000000000000001E-2</v>
      </c>
      <c r="D17" s="21">
        <v>0.13500000000000001</v>
      </c>
      <c r="E17" s="60">
        <v>0.107</v>
      </c>
      <c r="F17" s="21"/>
    </row>
    <row r="18" spans="1:6" x14ac:dyDescent="0.25">
      <c r="A18" s="3" t="s">
        <v>92</v>
      </c>
      <c r="B18" s="21">
        <v>8.7999999999999995E-2</v>
      </c>
      <c r="C18" s="21">
        <v>3.2000000000000001E-2</v>
      </c>
      <c r="D18" s="21">
        <v>0.13500000000000001</v>
      </c>
      <c r="E18" s="60">
        <v>9.0999999999999998E-2</v>
      </c>
      <c r="F18" s="21"/>
    </row>
    <row r="19" spans="1:6" x14ac:dyDescent="0.25">
      <c r="A19" s="3" t="s">
        <v>93</v>
      </c>
      <c r="B19" s="21">
        <v>8.7999999999999995E-2</v>
      </c>
      <c r="C19" s="21">
        <v>9.5000000000000001E-2</v>
      </c>
      <c r="D19" s="21">
        <v>6.7000000000000004E-2</v>
      </c>
      <c r="E19" s="60">
        <v>8.2000000000000003E-2</v>
      </c>
      <c r="F19" s="21"/>
    </row>
    <row r="20" spans="1:6" x14ac:dyDescent="0.25">
      <c r="A20" s="3" t="s">
        <v>94</v>
      </c>
      <c r="B20" s="21">
        <v>6.6000000000000003E-2</v>
      </c>
      <c r="C20" s="21">
        <v>0.111</v>
      </c>
      <c r="D20" s="21">
        <v>3.4000000000000002E-2</v>
      </c>
      <c r="E20" s="60">
        <v>6.6000000000000003E-2</v>
      </c>
      <c r="F20" s="21"/>
    </row>
    <row r="21" spans="1:6" x14ac:dyDescent="0.25">
      <c r="A21" s="3" t="s">
        <v>90</v>
      </c>
      <c r="B21" s="21">
        <v>3.3000000000000002E-2</v>
      </c>
      <c r="C21" s="21">
        <v>7.9000000000000001E-2</v>
      </c>
      <c r="D21" s="21">
        <v>5.6000000000000001E-2</v>
      </c>
      <c r="E21" s="60">
        <v>5.2999999999999999E-2</v>
      </c>
      <c r="F21" s="21"/>
    </row>
    <row r="22" spans="1:6" x14ac:dyDescent="0.25">
      <c r="A22" s="3" t="s">
        <v>123</v>
      </c>
      <c r="B22" s="21">
        <v>0.11</v>
      </c>
      <c r="C22" s="21">
        <v>1.6E-2</v>
      </c>
      <c r="D22" s="21">
        <v>2.1999999999999999E-2</v>
      </c>
      <c r="E22" s="60">
        <v>5.2999999999999999E-2</v>
      </c>
      <c r="F22" s="21"/>
    </row>
    <row r="23" spans="1:6" x14ac:dyDescent="0.25">
      <c r="A23" s="3" t="s">
        <v>269</v>
      </c>
      <c r="B23" s="57">
        <f>SUM(B15:B22)</f>
        <v>0.81399999999999983</v>
      </c>
      <c r="C23" s="57">
        <f t="shared" ref="C23:E23" si="1">SUM(C15:C22)</f>
        <v>0.72899999999999998</v>
      </c>
      <c r="D23" s="57">
        <f t="shared" si="1"/>
        <v>0.65100000000000013</v>
      </c>
      <c r="E23" s="57">
        <f t="shared" si="1"/>
        <v>0.73199999999999998</v>
      </c>
    </row>
    <row r="24" spans="1:6" x14ac:dyDescent="0.25">
      <c r="E24" s="3"/>
    </row>
    <row r="25" spans="1:6" ht="15.75" thickBot="1" x14ac:dyDescent="0.3">
      <c r="A25" s="63" t="s">
        <v>98</v>
      </c>
      <c r="B25" s="63" t="s">
        <v>25</v>
      </c>
      <c r="C25" s="63" t="s">
        <v>26</v>
      </c>
      <c r="D25" s="63" t="s">
        <v>141</v>
      </c>
      <c r="E25" s="63" t="s">
        <v>150</v>
      </c>
      <c r="F25" s="3"/>
    </row>
    <row r="26" spans="1:6" ht="15.75" thickTop="1" x14ac:dyDescent="0.25">
      <c r="A26" s="36" t="s">
        <v>84</v>
      </c>
      <c r="B26" s="68">
        <v>0.219</v>
      </c>
      <c r="C26" s="68">
        <v>0.152</v>
      </c>
      <c r="D26" s="68">
        <v>0.13300000000000001</v>
      </c>
      <c r="E26" s="81">
        <v>0.16800000000000001</v>
      </c>
      <c r="F26" s="37"/>
    </row>
    <row r="27" spans="1:6" x14ac:dyDescent="0.25">
      <c r="A27" s="36" t="s">
        <v>88</v>
      </c>
      <c r="B27" s="68">
        <v>9.4E-2</v>
      </c>
      <c r="C27" s="68">
        <v>0.182</v>
      </c>
      <c r="D27" s="68">
        <v>6.7000000000000004E-2</v>
      </c>
      <c r="E27" s="81">
        <v>0.11600000000000001</v>
      </c>
      <c r="F27" s="37"/>
    </row>
    <row r="28" spans="1:6" x14ac:dyDescent="0.25">
      <c r="A28" s="36" t="s">
        <v>86</v>
      </c>
      <c r="B28" s="68">
        <v>6.3E-2</v>
      </c>
      <c r="C28" s="68">
        <v>0.121</v>
      </c>
      <c r="D28" s="68">
        <v>0.1</v>
      </c>
      <c r="E28" s="81">
        <v>9.5000000000000001E-2</v>
      </c>
      <c r="F28" s="37"/>
    </row>
    <row r="29" spans="1:6" x14ac:dyDescent="0.25">
      <c r="A29" s="36" t="s">
        <v>90</v>
      </c>
      <c r="B29" s="68">
        <v>0.156</v>
      </c>
      <c r="C29" s="68">
        <v>6.0999999999999999E-2</v>
      </c>
      <c r="D29" s="68">
        <v>6.7000000000000004E-2</v>
      </c>
      <c r="E29" s="81">
        <v>9.5000000000000001E-2</v>
      </c>
      <c r="F29" s="37"/>
    </row>
    <row r="30" spans="1:6" x14ac:dyDescent="0.25">
      <c r="A30" s="36" t="s">
        <v>89</v>
      </c>
      <c r="B30" s="68">
        <v>6.3E-2</v>
      </c>
      <c r="C30" s="68">
        <v>0.03</v>
      </c>
      <c r="D30" s="68">
        <v>0.1</v>
      </c>
      <c r="E30" s="81">
        <v>6.3E-2</v>
      </c>
      <c r="F30" s="37"/>
    </row>
    <row r="31" spans="1:6" x14ac:dyDescent="0.25">
      <c r="A31" s="36" t="s">
        <v>85</v>
      </c>
      <c r="B31" s="68">
        <v>6.3E-2</v>
      </c>
      <c r="C31" s="68">
        <v>6.0999999999999999E-2</v>
      </c>
      <c r="D31" s="68">
        <v>3.4000000000000002E-2</v>
      </c>
      <c r="E31" s="81">
        <v>5.2999999999999999E-2</v>
      </c>
      <c r="F31" s="37"/>
    </row>
    <row r="32" spans="1:6" x14ac:dyDescent="0.25">
      <c r="A32" s="36" t="s">
        <v>97</v>
      </c>
      <c r="B32" s="68">
        <v>9.4E-2</v>
      </c>
      <c r="C32" s="68">
        <v>6.0999999999999999E-2</v>
      </c>
      <c r="D32" s="68"/>
      <c r="E32" s="81">
        <v>5.2999999999999999E-2</v>
      </c>
      <c r="F32" s="37"/>
    </row>
    <row r="33" spans="1:6" x14ac:dyDescent="0.25">
      <c r="A33" s="36" t="s">
        <v>94</v>
      </c>
      <c r="B33" s="68"/>
      <c r="C33" s="68">
        <v>6.0999999999999999E-2</v>
      </c>
      <c r="D33" s="68">
        <v>6.7000000000000004E-2</v>
      </c>
      <c r="E33" s="60">
        <v>4.2000000000000003E-2</v>
      </c>
      <c r="F33" s="37"/>
    </row>
    <row r="34" spans="1:6" x14ac:dyDescent="0.25">
      <c r="A34" s="3" t="s">
        <v>233</v>
      </c>
      <c r="B34" s="21">
        <v>9.4E-2</v>
      </c>
      <c r="C34" s="21"/>
      <c r="D34" s="21">
        <v>3.4000000000000002E-2</v>
      </c>
      <c r="E34" s="60">
        <v>4.2000000000000003E-2</v>
      </c>
    </row>
    <row r="35" spans="1:6" x14ac:dyDescent="0.25">
      <c r="A35" s="3" t="s">
        <v>269</v>
      </c>
      <c r="B35" s="60">
        <f>SUM(B26:B34)</f>
        <v>0.84599999999999986</v>
      </c>
      <c r="C35" s="60">
        <f t="shared" ref="C35:E35" si="2">SUM(C26:C34)</f>
        <v>0.72899999999999987</v>
      </c>
      <c r="D35" s="60">
        <f t="shared" si="2"/>
        <v>0.60200000000000009</v>
      </c>
      <c r="E35" s="60">
        <f t="shared" si="2"/>
        <v>0.72700000000000009</v>
      </c>
    </row>
    <row r="36" spans="1:6" x14ac:dyDescent="0.25">
      <c r="E36" s="3"/>
    </row>
    <row r="37" spans="1:6" ht="15.75" thickBot="1" x14ac:dyDescent="0.3">
      <c r="A37" s="63" t="s">
        <v>100</v>
      </c>
      <c r="B37" s="63" t="s">
        <v>25</v>
      </c>
      <c r="C37" s="63" t="s">
        <v>26</v>
      </c>
      <c r="D37" s="63" t="s">
        <v>141</v>
      </c>
      <c r="E37" s="63" t="s">
        <v>150</v>
      </c>
      <c r="F37" s="3"/>
    </row>
    <row r="38" spans="1:6" ht="15.75" thickTop="1" x14ac:dyDescent="0.25">
      <c r="A38" s="3" t="s">
        <v>88</v>
      </c>
      <c r="B38" s="21">
        <v>0.2</v>
      </c>
      <c r="C38" s="21">
        <v>6.3E-2</v>
      </c>
      <c r="D38" s="21">
        <v>9.0999999999999998E-2</v>
      </c>
      <c r="E38" s="60">
        <v>0.121</v>
      </c>
      <c r="F38" s="21"/>
    </row>
    <row r="39" spans="1:6" x14ac:dyDescent="0.25">
      <c r="A39" s="3" t="s">
        <v>84</v>
      </c>
      <c r="B39" s="21">
        <v>0.05</v>
      </c>
      <c r="C39" s="21">
        <v>0.25</v>
      </c>
      <c r="D39" s="21">
        <v>9.0999999999999998E-2</v>
      </c>
      <c r="E39" s="60">
        <v>0.121</v>
      </c>
      <c r="F39" s="21"/>
    </row>
    <row r="40" spans="1:6" x14ac:dyDescent="0.25">
      <c r="A40" s="3" t="s">
        <v>89</v>
      </c>
      <c r="B40" s="21">
        <v>0.1</v>
      </c>
      <c r="C40" s="21">
        <v>0.125</v>
      </c>
      <c r="D40" s="21">
        <v>9.0999999999999998E-2</v>
      </c>
      <c r="E40" s="60">
        <v>0.10299999999999999</v>
      </c>
      <c r="F40" s="21"/>
    </row>
    <row r="41" spans="1:6" x14ac:dyDescent="0.25">
      <c r="A41" s="3" t="s">
        <v>99</v>
      </c>
      <c r="B41" s="21"/>
      <c r="C41" s="21">
        <v>0.125</v>
      </c>
      <c r="D41" s="21">
        <v>0.182</v>
      </c>
      <c r="E41" s="60">
        <v>0.10299999999999999</v>
      </c>
      <c r="F41" s="21"/>
    </row>
    <row r="42" spans="1:6" x14ac:dyDescent="0.25">
      <c r="A42" s="3" t="s">
        <v>93</v>
      </c>
      <c r="B42" s="21">
        <v>0.15</v>
      </c>
      <c r="C42" s="21">
        <v>6.3E-2</v>
      </c>
      <c r="D42" s="21"/>
      <c r="E42" s="60">
        <v>6.9000000000000006E-2</v>
      </c>
      <c r="F42" s="21"/>
    </row>
    <row r="43" spans="1:6" x14ac:dyDescent="0.25">
      <c r="A43" s="3" t="s">
        <v>94</v>
      </c>
      <c r="B43" s="21"/>
      <c r="C43" s="21">
        <v>0.125</v>
      </c>
      <c r="D43" s="21">
        <v>9.0999999999999998E-2</v>
      </c>
      <c r="E43" s="60">
        <v>6.9000000000000006E-2</v>
      </c>
      <c r="F43" s="21"/>
    </row>
    <row r="44" spans="1:6" x14ac:dyDescent="0.25">
      <c r="A44" s="3" t="s">
        <v>86</v>
      </c>
      <c r="B44" s="21">
        <v>0.05</v>
      </c>
      <c r="C44" s="21"/>
      <c r="D44" s="21">
        <v>9.0999999999999998E-2</v>
      </c>
      <c r="E44" s="60">
        <v>5.1999999999999998E-2</v>
      </c>
      <c r="F44" s="21"/>
    </row>
    <row r="45" spans="1:6" x14ac:dyDescent="0.25">
      <c r="A45" s="3" t="s">
        <v>90</v>
      </c>
      <c r="B45" s="21">
        <v>0.1</v>
      </c>
      <c r="C45" s="21">
        <v>6.3E-2</v>
      </c>
      <c r="D45" s="21"/>
      <c r="E45" s="60">
        <v>5.1999999999999998E-2</v>
      </c>
      <c r="F45" s="21"/>
    </row>
    <row r="46" spans="1:6" x14ac:dyDescent="0.25">
      <c r="A46" s="3" t="s">
        <v>269</v>
      </c>
      <c r="B46" s="60">
        <f>SUM(B38:B45)</f>
        <v>0.65</v>
      </c>
      <c r="C46" s="60">
        <f t="shared" ref="C46:E46" si="3">SUM(C38:C45)</f>
        <v>0.81399999999999983</v>
      </c>
      <c r="D46" s="60">
        <f t="shared" si="3"/>
        <v>0.63700000000000001</v>
      </c>
      <c r="E46" s="60">
        <f t="shared" si="3"/>
        <v>0.69</v>
      </c>
      <c r="F46" s="21"/>
    </row>
    <row r="47" spans="1:6" x14ac:dyDescent="0.25">
      <c r="E47" s="3"/>
    </row>
    <row r="48" spans="1:6" ht="15.75" thickBot="1" x14ac:dyDescent="0.3">
      <c r="A48" s="63" t="s">
        <v>101</v>
      </c>
      <c r="B48" s="63" t="s">
        <v>25</v>
      </c>
      <c r="C48" s="63" t="s">
        <v>26</v>
      </c>
      <c r="D48" s="63" t="s">
        <v>141</v>
      </c>
      <c r="E48" s="63" t="s">
        <v>150</v>
      </c>
      <c r="F48" s="3"/>
    </row>
    <row r="49" spans="1:6" ht="15.75" thickTop="1" x14ac:dyDescent="0.25">
      <c r="A49" s="3" t="s">
        <v>88</v>
      </c>
      <c r="B49" s="21">
        <v>4.2000000000000003E-2</v>
      </c>
      <c r="C49" s="21">
        <v>0.21099999999999999</v>
      </c>
      <c r="D49" s="21">
        <v>0.14299999999999999</v>
      </c>
      <c r="E49" s="60">
        <v>0.125</v>
      </c>
      <c r="F49" s="21"/>
    </row>
    <row r="50" spans="1:6" x14ac:dyDescent="0.25">
      <c r="A50" s="3" t="s">
        <v>122</v>
      </c>
      <c r="B50" s="21">
        <v>8.3000000000000004E-2</v>
      </c>
      <c r="C50" s="21">
        <v>5.2999999999999999E-2</v>
      </c>
      <c r="D50" s="21">
        <v>0.19</v>
      </c>
      <c r="E50" s="60">
        <v>0.109</v>
      </c>
      <c r="F50" s="21"/>
    </row>
    <row r="51" spans="1:6" x14ac:dyDescent="0.25">
      <c r="A51" s="3" t="s">
        <v>86</v>
      </c>
      <c r="B51" s="21">
        <v>0.125</v>
      </c>
      <c r="C51" s="21">
        <v>0.105</v>
      </c>
      <c r="D51" s="21">
        <v>4.8000000000000001E-2</v>
      </c>
      <c r="E51" s="60">
        <v>9.4E-2</v>
      </c>
      <c r="F51" s="38"/>
    </row>
    <row r="52" spans="1:6" x14ac:dyDescent="0.25">
      <c r="A52" s="3" t="s">
        <v>84</v>
      </c>
      <c r="B52" s="38">
        <v>8.3000000000000004E-2</v>
      </c>
      <c r="C52" s="38">
        <v>0.105</v>
      </c>
      <c r="D52" s="38">
        <v>9.5000000000000001E-2</v>
      </c>
      <c r="E52" s="60">
        <v>9.4E-2</v>
      </c>
      <c r="F52" s="21"/>
    </row>
    <row r="53" spans="1:6" x14ac:dyDescent="0.25">
      <c r="A53" s="3" t="s">
        <v>89</v>
      </c>
      <c r="B53" s="21">
        <v>8.3000000000000004E-2</v>
      </c>
      <c r="C53" s="21">
        <v>5.2999999999999999E-2</v>
      </c>
      <c r="D53" s="21">
        <v>0.14299999999999999</v>
      </c>
      <c r="E53" s="60">
        <v>9.4E-2</v>
      </c>
      <c r="F53" s="21"/>
    </row>
    <row r="54" spans="1:6" x14ac:dyDescent="0.25">
      <c r="A54" s="3" t="s">
        <v>90</v>
      </c>
      <c r="B54" s="21">
        <v>0.125</v>
      </c>
      <c r="C54" s="21">
        <v>0.105</v>
      </c>
      <c r="D54" s="21"/>
      <c r="E54" s="60">
        <v>7.8E-2</v>
      </c>
      <c r="F54" s="21"/>
    </row>
    <row r="55" spans="1:6" x14ac:dyDescent="0.25">
      <c r="A55" s="3" t="s">
        <v>93</v>
      </c>
      <c r="B55" s="21">
        <v>4.2000000000000003E-2</v>
      </c>
      <c r="C55" s="21">
        <v>0.105</v>
      </c>
      <c r="D55" s="21"/>
      <c r="E55" s="60">
        <v>4.7E-2</v>
      </c>
      <c r="F55" s="21"/>
    </row>
    <row r="56" spans="1:6" x14ac:dyDescent="0.25">
      <c r="A56" s="3" t="s">
        <v>96</v>
      </c>
      <c r="B56" s="21"/>
      <c r="C56" s="21">
        <v>5.2999999999999999E-2</v>
      </c>
      <c r="D56" s="21">
        <v>9.5000000000000001E-2</v>
      </c>
      <c r="E56" s="60">
        <v>4.7E-2</v>
      </c>
      <c r="F56" s="21"/>
    </row>
    <row r="57" spans="1:6" x14ac:dyDescent="0.25">
      <c r="A57" s="60" t="s">
        <v>270</v>
      </c>
      <c r="B57" s="21">
        <v>4.2000000000000003E-2</v>
      </c>
      <c r="C57" s="21">
        <v>5.2999999999999999E-2</v>
      </c>
      <c r="D57" s="21">
        <v>4.8000000000000001E-2</v>
      </c>
      <c r="E57" s="60">
        <v>4.7E-2</v>
      </c>
    </row>
    <row r="58" spans="1:6" x14ac:dyDescent="0.25">
      <c r="A58" s="60" t="s">
        <v>87</v>
      </c>
      <c r="B58" s="21">
        <v>8.3000000000000004E-2</v>
      </c>
      <c r="C58" s="21">
        <v>5.1999999999999998E-2</v>
      </c>
      <c r="D58" s="21"/>
      <c r="E58" s="60">
        <v>4.7E-2</v>
      </c>
    </row>
    <row r="59" spans="1:6" x14ac:dyDescent="0.25">
      <c r="A59" s="3" t="s">
        <v>99</v>
      </c>
      <c r="B59" s="21">
        <v>4.2000000000000003E-2</v>
      </c>
      <c r="C59" s="21">
        <v>5.2999999999999999E-2</v>
      </c>
      <c r="D59" s="21">
        <v>4.8000000000000001E-2</v>
      </c>
      <c r="E59" s="60">
        <v>4.7E-2</v>
      </c>
    </row>
    <row r="60" spans="1:6" x14ac:dyDescent="0.25">
      <c r="A60" s="3" t="s">
        <v>269</v>
      </c>
      <c r="B60" s="57">
        <f>SUM(B49:B59)</f>
        <v>0.75000000000000011</v>
      </c>
      <c r="C60" s="57">
        <f t="shared" ref="C60:E60" si="4">SUM(C49:C59)</f>
        <v>0.94800000000000018</v>
      </c>
      <c r="D60" s="57">
        <f t="shared" si="4"/>
        <v>0.81</v>
      </c>
      <c r="E60" s="57">
        <f t="shared" si="4"/>
        <v>0.82900000000000007</v>
      </c>
    </row>
  </sheetData>
  <sortState ref="A38:E45">
    <sortCondition descending="1" ref="E38:E45"/>
    <sortCondition ref="A38:A45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A2" sqref="A2"/>
    </sheetView>
  </sheetViews>
  <sheetFormatPr defaultRowHeight="15" x14ac:dyDescent="0.25"/>
  <cols>
    <col min="1" max="1" width="21.28515625" customWidth="1"/>
    <col min="2" max="11" width="7.7109375" customWidth="1"/>
    <col min="13" max="13" width="30.42578125" customWidth="1"/>
    <col min="14" max="14" width="50" customWidth="1"/>
    <col min="15" max="15" width="21.7109375" customWidth="1"/>
    <col min="16" max="16" width="27.42578125" customWidth="1"/>
    <col min="17" max="17" width="8.28515625" customWidth="1"/>
  </cols>
  <sheetData>
    <row r="1" spans="1:17" x14ac:dyDescent="0.25">
      <c r="A1" s="3" t="s">
        <v>266</v>
      </c>
      <c r="M1" s="3" t="s">
        <v>265</v>
      </c>
      <c r="N1" s="3"/>
      <c r="O1" s="3"/>
      <c r="P1" s="3"/>
      <c r="Q1" s="3"/>
    </row>
    <row r="2" spans="1:17" x14ac:dyDescent="0.25">
      <c r="A2" s="3"/>
      <c r="M2" s="3"/>
      <c r="N2" s="3"/>
      <c r="O2" s="3"/>
      <c r="P2" s="3"/>
      <c r="Q2" s="3"/>
    </row>
    <row r="3" spans="1:17" ht="15.75" thickBot="1" x14ac:dyDescent="0.3">
      <c r="B3" s="36" t="s">
        <v>77</v>
      </c>
      <c r="C3" s="36" t="s">
        <v>78</v>
      </c>
      <c r="D3" s="36" t="s">
        <v>79</v>
      </c>
      <c r="E3" s="36" t="s">
        <v>80</v>
      </c>
      <c r="F3" s="19" t="s">
        <v>81</v>
      </c>
      <c r="G3" s="19" t="s">
        <v>82</v>
      </c>
      <c r="H3" s="19" t="s">
        <v>35</v>
      </c>
      <c r="I3" s="19" t="s">
        <v>36</v>
      </c>
      <c r="J3" s="19" t="s">
        <v>37</v>
      </c>
      <c r="K3" s="19" t="s">
        <v>152</v>
      </c>
      <c r="M3" s="63" t="s">
        <v>111</v>
      </c>
      <c r="N3" s="63" t="s">
        <v>112</v>
      </c>
      <c r="O3" s="63" t="s">
        <v>113</v>
      </c>
      <c r="P3" s="63" t="s">
        <v>114</v>
      </c>
      <c r="Q3" s="63" t="s">
        <v>9</v>
      </c>
    </row>
    <row r="4" spans="1:17" ht="16.5" thickTop="1" thickBot="1" x14ac:dyDescent="0.3">
      <c r="A4" s="62" t="s">
        <v>27</v>
      </c>
      <c r="B4" s="69">
        <v>0.74236253799628749</v>
      </c>
      <c r="C4" s="69">
        <v>0.80205312767835613</v>
      </c>
      <c r="D4" s="69">
        <v>0.23317338048508163</v>
      </c>
      <c r="E4" s="69">
        <v>0.27094993752247853</v>
      </c>
      <c r="F4" s="69">
        <v>0.35657869870169701</v>
      </c>
      <c r="G4" s="69">
        <v>0.2442010641671874</v>
      </c>
      <c r="H4" s="69">
        <v>1.2760837022685618</v>
      </c>
      <c r="I4" s="69">
        <v>0.46729634329707781</v>
      </c>
      <c r="J4" s="69">
        <v>0.38213731665723832</v>
      </c>
      <c r="K4" s="91">
        <v>0.47500334481521966</v>
      </c>
      <c r="M4" s="64" t="s">
        <v>115</v>
      </c>
      <c r="N4" s="64"/>
      <c r="O4" s="64"/>
      <c r="P4" s="64"/>
      <c r="Q4" s="64"/>
    </row>
    <row r="5" spans="1:17" ht="16.5" thickTop="1" thickBot="1" x14ac:dyDescent="0.3">
      <c r="A5" s="22" t="s">
        <v>76</v>
      </c>
      <c r="B5" s="70">
        <v>0.22626541763128011</v>
      </c>
      <c r="C5" s="70">
        <v>0.23192224111100029</v>
      </c>
      <c r="D5" s="70">
        <v>0.24652232328115736</v>
      </c>
      <c r="E5" s="70">
        <v>0.23584275263082591</v>
      </c>
      <c r="F5" s="70">
        <v>0.30711570332846411</v>
      </c>
      <c r="G5" s="70">
        <v>0.68198804474957564</v>
      </c>
      <c r="H5" s="70">
        <v>0.22610852530889253</v>
      </c>
      <c r="I5" s="70">
        <v>3.6979745823415053E-2</v>
      </c>
      <c r="J5" s="70">
        <v>9.1616481194190288E-2</v>
      </c>
      <c r="K5" s="92">
        <v>6.2224171912942154E-2</v>
      </c>
      <c r="M5" t="s">
        <v>116</v>
      </c>
      <c r="N5" t="s">
        <v>117</v>
      </c>
      <c r="O5" t="s">
        <v>236</v>
      </c>
      <c r="P5" t="s">
        <v>118</v>
      </c>
      <c r="Q5">
        <v>16</v>
      </c>
    </row>
    <row r="6" spans="1:17" x14ac:dyDescent="0.25">
      <c r="M6" t="s">
        <v>119</v>
      </c>
      <c r="N6" t="s">
        <v>120</v>
      </c>
      <c r="O6" t="s">
        <v>237</v>
      </c>
      <c r="P6" t="s">
        <v>121</v>
      </c>
      <c r="Q6">
        <v>5</v>
      </c>
    </row>
    <row r="7" spans="1:17" x14ac:dyDescent="0.25">
      <c r="M7" t="s">
        <v>40</v>
      </c>
      <c r="N7" t="s">
        <v>38</v>
      </c>
      <c r="O7" t="s">
        <v>238</v>
      </c>
      <c r="P7" t="s">
        <v>239</v>
      </c>
      <c r="Q7">
        <v>2</v>
      </c>
    </row>
    <row r="8" spans="1:17" x14ac:dyDescent="0.25">
      <c r="M8" t="s">
        <v>40</v>
      </c>
      <c r="N8" t="s">
        <v>240</v>
      </c>
      <c r="O8" t="s">
        <v>241</v>
      </c>
      <c r="P8" t="s">
        <v>242</v>
      </c>
      <c r="Q8">
        <v>2</v>
      </c>
    </row>
    <row r="9" spans="1:17" x14ac:dyDescent="0.25">
      <c r="M9" t="s">
        <v>40</v>
      </c>
      <c r="N9" t="s">
        <v>243</v>
      </c>
      <c r="O9" t="s">
        <v>244</v>
      </c>
      <c r="P9" t="s">
        <v>245</v>
      </c>
      <c r="Q9">
        <v>1</v>
      </c>
    </row>
    <row r="10" spans="1:17" x14ac:dyDescent="0.25">
      <c r="M10" t="s">
        <v>38</v>
      </c>
      <c r="N10" t="s">
        <v>38</v>
      </c>
      <c r="O10" t="s">
        <v>246</v>
      </c>
      <c r="P10" t="s">
        <v>247</v>
      </c>
      <c r="Q10">
        <v>1</v>
      </c>
    </row>
    <row r="11" spans="1:17" x14ac:dyDescent="0.25">
      <c r="M11" t="s">
        <v>38</v>
      </c>
      <c r="N11" t="s">
        <v>38</v>
      </c>
      <c r="O11" t="s">
        <v>248</v>
      </c>
      <c r="P11" t="s">
        <v>249</v>
      </c>
      <c r="Q11">
        <v>1</v>
      </c>
    </row>
    <row r="12" spans="1:17" x14ac:dyDescent="0.25">
      <c r="M12" t="s">
        <v>13</v>
      </c>
      <c r="N12" t="s">
        <v>124</v>
      </c>
      <c r="O12" t="s">
        <v>250</v>
      </c>
      <c r="P12" t="s">
        <v>251</v>
      </c>
      <c r="Q12">
        <v>1</v>
      </c>
    </row>
    <row r="13" spans="1:17" x14ac:dyDescent="0.25">
      <c r="M13" t="s">
        <v>13</v>
      </c>
      <c r="N13" t="s">
        <v>243</v>
      </c>
      <c r="O13" t="s">
        <v>250</v>
      </c>
      <c r="P13" t="s">
        <v>252</v>
      </c>
      <c r="Q13">
        <v>1</v>
      </c>
    </row>
    <row r="14" spans="1:17" x14ac:dyDescent="0.25">
      <c r="M14" t="s">
        <v>253</v>
      </c>
      <c r="N14" t="s">
        <v>243</v>
      </c>
      <c r="O14" t="s">
        <v>254</v>
      </c>
      <c r="P14" t="s">
        <v>255</v>
      </c>
      <c r="Q14">
        <v>1</v>
      </c>
    </row>
    <row r="15" spans="1:17" x14ac:dyDescent="0.25">
      <c r="M15" t="s">
        <v>253</v>
      </c>
      <c r="N15" t="s">
        <v>243</v>
      </c>
      <c r="O15" t="s">
        <v>256</v>
      </c>
      <c r="P15" t="s">
        <v>257</v>
      </c>
      <c r="Q15">
        <v>1</v>
      </c>
    </row>
    <row r="16" spans="1:17" x14ac:dyDescent="0.25">
      <c r="M16" t="s">
        <v>253</v>
      </c>
      <c r="N16" t="s">
        <v>258</v>
      </c>
      <c r="O16" t="s">
        <v>241</v>
      </c>
      <c r="P16" t="s">
        <v>259</v>
      </c>
      <c r="Q16">
        <v>1</v>
      </c>
    </row>
    <row r="17" spans="13:17" ht="15.75" thickBot="1" x14ac:dyDescent="0.3">
      <c r="M17" t="s">
        <v>51</v>
      </c>
      <c r="N17" t="s">
        <v>260</v>
      </c>
      <c r="O17" t="s">
        <v>261</v>
      </c>
      <c r="P17" t="s">
        <v>262</v>
      </c>
      <c r="Q17">
        <v>1</v>
      </c>
    </row>
    <row r="18" spans="13:17" ht="16.5" thickTop="1" thickBot="1" x14ac:dyDescent="0.3">
      <c r="M18" s="64" t="s">
        <v>125</v>
      </c>
      <c r="N18" s="64"/>
      <c r="O18" s="64"/>
      <c r="P18" s="64"/>
      <c r="Q18" s="64"/>
    </row>
    <row r="19" spans="13:17" ht="15.75" thickTop="1" x14ac:dyDescent="0.25">
      <c r="M19" t="s">
        <v>40</v>
      </c>
      <c r="N19" t="s">
        <v>240</v>
      </c>
      <c r="O19" t="s">
        <v>238</v>
      </c>
      <c r="P19" t="s">
        <v>263</v>
      </c>
      <c r="Q19">
        <v>1</v>
      </c>
    </row>
    <row r="20" spans="13:17" ht="15.75" thickBot="1" x14ac:dyDescent="0.3">
      <c r="M20" t="s">
        <v>119</v>
      </c>
      <c r="N20" t="s">
        <v>120</v>
      </c>
      <c r="O20" t="s">
        <v>237</v>
      </c>
      <c r="P20" t="s">
        <v>121</v>
      </c>
      <c r="Q20">
        <v>1</v>
      </c>
    </row>
    <row r="21" spans="13:17" ht="16.5" thickTop="1" thickBot="1" x14ac:dyDescent="0.3">
      <c r="M21" s="64" t="s">
        <v>126</v>
      </c>
      <c r="N21" s="64"/>
      <c r="O21" s="64"/>
      <c r="P21" s="64"/>
      <c r="Q21" s="64"/>
    </row>
    <row r="22" spans="13:17" ht="15.75" thickTop="1" x14ac:dyDescent="0.25">
      <c r="M22" t="s">
        <v>40</v>
      </c>
      <c r="N22" t="s">
        <v>38</v>
      </c>
      <c r="O22" t="s">
        <v>238</v>
      </c>
      <c r="P22" t="s">
        <v>263</v>
      </c>
      <c r="Q22">
        <v>1</v>
      </c>
    </row>
    <row r="23" spans="13:17" ht="15.75" thickBot="1" x14ac:dyDescent="0.3">
      <c r="M23" t="s">
        <v>40</v>
      </c>
      <c r="N23" t="s">
        <v>243</v>
      </c>
      <c r="O23" t="s">
        <v>238</v>
      </c>
      <c r="P23" t="s">
        <v>264</v>
      </c>
      <c r="Q23">
        <v>1</v>
      </c>
    </row>
    <row r="24" spans="13:17" ht="16.5" thickTop="1" thickBot="1" x14ac:dyDescent="0.3">
      <c r="M24" s="64" t="s">
        <v>17</v>
      </c>
      <c r="N24" s="64"/>
      <c r="O24" s="64"/>
      <c r="P24" s="64"/>
      <c r="Q24" s="64">
        <v>38</v>
      </c>
    </row>
    <row r="25" spans="13:17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Fatalities</vt:lpstr>
      <vt:lpstr>Serious Accidents</vt:lpstr>
      <vt:lpstr>High Potential Incidents</vt:lpstr>
      <vt:lpstr>Lost Time Injuries</vt:lpstr>
      <vt:lpstr>Permanent Incapacities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 Tom</dc:creator>
  <cp:lastModifiedBy>LIU Tom</cp:lastModifiedBy>
  <dcterms:created xsi:type="dcterms:W3CDTF">2018-11-28T22:48:56Z</dcterms:created>
  <dcterms:modified xsi:type="dcterms:W3CDTF">2019-12-11T03:43:50Z</dcterms:modified>
</cp:coreProperties>
</file>